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45" windowWidth="15960" windowHeight="15990"/>
  </bookViews>
  <sheets>
    <sheet name="Tribunale" sheetId="1" r:id="rId1"/>
  </sheets>
  <calcPr calcId="145621"/>
</workbook>
</file>

<file path=xl/calcChain.xml><?xml version="1.0" encoding="utf-8"?>
<calcChain xmlns="http://schemas.openxmlformats.org/spreadsheetml/2006/main">
  <c r="G83" i="1" l="1"/>
  <c r="A179" i="1" l="1"/>
  <c r="A172" i="1"/>
  <c r="A170" i="1"/>
  <c r="A163" i="1"/>
  <c r="G134" i="1"/>
  <c r="G90" i="1"/>
  <c r="G89" i="1"/>
  <c r="G88" i="1"/>
  <c r="G87" i="1"/>
  <c r="G86" i="1"/>
  <c r="G85" i="1"/>
  <c r="I84" i="1"/>
  <c r="G79" i="1"/>
  <c r="G78" i="1"/>
  <c r="G77" i="1"/>
  <c r="G76" i="1"/>
  <c r="D73" i="1"/>
  <c r="A73" i="1"/>
  <c r="A113" i="1" s="1"/>
  <c r="D72" i="1"/>
  <c r="G80" i="1" l="1"/>
  <c r="H80" i="1" s="1"/>
  <c r="I80" i="1" s="1"/>
  <c r="I88" i="1" l="1"/>
  <c r="I83" i="1"/>
  <c r="I89" i="1"/>
  <c r="I87" i="1"/>
  <c r="I85" i="1"/>
  <c r="I86" i="1"/>
  <c r="I90" i="1"/>
  <c r="I92" i="1" l="1"/>
  <c r="A180" i="1" s="1"/>
  <c r="A130" i="1" l="1"/>
</calcChain>
</file>

<file path=xl/sharedStrings.xml><?xml version="1.0" encoding="utf-8"?>
<sst xmlns="http://schemas.openxmlformats.org/spreadsheetml/2006/main" count="148" uniqueCount="138">
  <si>
    <t xml:space="preserve">per la liquidazione standardizzata degli onorari dei difensori 
dei soggetti ammessi al patrocinio a spese dello Stato, degli imputati dichiarati irreperibili o c.d. irreperibili di fatto nonché dei c.d. insolvibili </t>
  </si>
  <si>
    <t>CAMPO 1</t>
  </si>
  <si>
    <t>CAMPO 2</t>
  </si>
  <si>
    <t>NUM RGNR</t>
  </si>
  <si>
    <t>NOME E COGNOME ASSISTITO</t>
  </si>
  <si>
    <t>0000/00</t>
  </si>
  <si>
    <t>Inserire nella parte evidenziata sotto "CAMPO 1" il n. RGNR e sotto "CAMPO 2" il nome e cognome dell'assistito</t>
  </si>
  <si>
    <t>CAMPO 3</t>
  </si>
  <si>
    <r>
      <rPr>
        <i/>
        <sz val="9"/>
        <color indexed="8"/>
        <rFont val="Georgia"/>
      </rPr>
      <t xml:space="preserve">Inserire il valore:
</t>
    </r>
    <r>
      <rPr>
        <i/>
        <sz val="9"/>
        <color indexed="8"/>
        <rFont val="Georgia"/>
      </rPr>
      <t xml:space="preserve"> </t>
    </r>
    <r>
      <rPr>
        <b/>
        <sz val="11"/>
        <color indexed="8"/>
        <rFont val="Georgia"/>
      </rPr>
      <t>1</t>
    </r>
    <r>
      <rPr>
        <sz val="11"/>
        <color indexed="8"/>
        <rFont val="Georgia"/>
      </rPr>
      <t xml:space="preserve"> -</t>
    </r>
    <r>
      <rPr>
        <sz val="9"/>
        <color indexed="8"/>
        <rFont val="Georgia"/>
      </rPr>
      <t xml:space="preserve"> se l'assistito è un imputato
</t>
    </r>
    <r>
      <rPr>
        <sz val="9"/>
        <color indexed="8"/>
        <rFont val="Georgia"/>
      </rPr>
      <t xml:space="preserve"> </t>
    </r>
    <r>
      <rPr>
        <b/>
        <sz val="11"/>
        <color indexed="8"/>
        <rFont val="Georgia"/>
      </rPr>
      <t>2</t>
    </r>
    <r>
      <rPr>
        <sz val="11"/>
        <color indexed="8"/>
        <rFont val="Georgia"/>
      </rPr>
      <t xml:space="preserve"> -</t>
    </r>
    <r>
      <rPr>
        <sz val="9"/>
        <color indexed="8"/>
        <rFont val="Georgia"/>
      </rPr>
      <t>se l'assistito è una parte civile</t>
    </r>
  </si>
  <si>
    <t>ASSISTITO</t>
  </si>
  <si>
    <t>CAMPO 4</t>
  </si>
  <si>
    <r>
      <rPr>
        <b/>
        <sz val="11"/>
        <color indexed="8"/>
        <rFont val="Times New Roman"/>
      </rPr>
      <t>1</t>
    </r>
    <r>
      <rPr>
        <sz val="11"/>
        <color indexed="8"/>
        <rFont val="Times New Roman"/>
      </rPr>
      <t xml:space="preserve"> - sentenze ex art. 129 c.p.p., incidenti di esecuzione di scarso rilievo</t>
    </r>
  </si>
  <si>
    <t>TIPOLOGIA PROCESSO</t>
  </si>
  <si>
    <r>
      <rPr>
        <b/>
        <sz val="11"/>
        <color indexed="8"/>
        <rFont val="Times New Roman"/>
      </rPr>
      <t>3</t>
    </r>
    <r>
      <rPr>
        <sz val="11"/>
        <color indexed="8"/>
        <rFont val="Times New Roman"/>
      </rPr>
      <t xml:space="preserve"> - direttissime con convalida, concluse con patteggiamento o rito abbreviato </t>
    </r>
  </si>
  <si>
    <r>
      <rPr>
        <b/>
        <sz val="11"/>
        <color indexed="8"/>
        <rFont val="Times New Roman"/>
      </rPr>
      <t>4</t>
    </r>
    <r>
      <rPr>
        <sz val="11"/>
        <color indexed="8"/>
        <rFont val="Times New Roman"/>
      </rPr>
      <t xml:space="preserve"> - rito abbreviato semplice</t>
    </r>
  </si>
  <si>
    <r>
      <rPr>
        <b/>
        <sz val="11"/>
        <color indexed="8"/>
        <rFont val="Times New Roman"/>
      </rPr>
      <t>5</t>
    </r>
    <r>
      <rPr>
        <sz val="11"/>
        <color indexed="8"/>
        <rFont val="Times New Roman"/>
      </rPr>
      <t xml:space="preserve"> - rito abbreviato condizionato</t>
    </r>
  </si>
  <si>
    <r>
      <rPr>
        <b/>
        <sz val="11"/>
        <color indexed="8"/>
        <rFont val="Times New Roman"/>
      </rPr>
      <t>6</t>
    </r>
    <r>
      <rPr>
        <sz val="11"/>
        <color indexed="8"/>
        <rFont val="Times New Roman"/>
      </rPr>
      <t xml:space="preserve"> - dibattimento ipotesi base </t>
    </r>
  </si>
  <si>
    <r>
      <rPr>
        <b/>
        <sz val="11"/>
        <color indexed="8"/>
        <rFont val="Times New Roman"/>
      </rPr>
      <t>7</t>
    </r>
    <r>
      <rPr>
        <sz val="11"/>
        <color indexed="8"/>
        <rFont val="Times New Roman"/>
      </rPr>
      <t xml:space="preserve"> - dibattimento ipotesi base con fase introduttiva</t>
    </r>
  </si>
  <si>
    <r>
      <rPr>
        <b/>
        <sz val="11"/>
        <color indexed="8"/>
        <rFont val="Times New Roman"/>
      </rPr>
      <t xml:space="preserve">8 </t>
    </r>
    <r>
      <rPr>
        <sz val="11"/>
        <color indexed="8"/>
        <rFont val="Times New Roman"/>
      </rPr>
      <t xml:space="preserve">- dibattimento ipotesi complessa: si considera tale quella con oltre tre testi esaminati
</t>
    </r>
  </si>
  <si>
    <r>
      <rPr>
        <b/>
        <sz val="11"/>
        <color indexed="8"/>
        <rFont val="Times New Roman"/>
      </rPr>
      <t>9</t>
    </r>
    <r>
      <rPr>
        <sz val="11"/>
        <color indexed="8"/>
        <rFont val="Times New Roman"/>
      </rPr>
      <t xml:space="preserve"> - dibattimento ipotesi complessa: si considera tale quella con oltre tre testi esaminati; con fase introduttiva</t>
    </r>
  </si>
  <si>
    <t>Inserire nella parte evidenziata il numero (1 o 2 o successivi) a seconda del tipo di processo celebrato.</t>
  </si>
  <si>
    <t>CAMPO 5</t>
  </si>
  <si>
    <t xml:space="preserve">Inserire il solo numero di udienze di trattazione effettiva.
NB: sono "NON EFFETTIVE" le udienze di legittimo impedimento, astensione, mancanza del giudice titolare o altre cause che determinano un mero e veloce rinvio incluse le udienze rinviate a causa di mancata citazione o assenza di testimoni.
</t>
  </si>
  <si>
    <t>NUMERO UDIENZE DI TRATTAZIONE EFFETTIVA</t>
  </si>
  <si>
    <t xml:space="preserve">CAMPO 6 </t>
  </si>
  <si>
    <t>IMPUTATO</t>
  </si>
  <si>
    <t xml:space="preserve">CAMPO 7 </t>
  </si>
  <si>
    <t>RITO</t>
  </si>
  <si>
    <t>CAMPO 8</t>
  </si>
  <si>
    <t xml:space="preserve">NB: per "NUMERO IMPUTATI" si intende il numero di tutti gli imputati del processo.
</t>
  </si>
  <si>
    <t>NUMERO IMPUTATI</t>
  </si>
  <si>
    <t>CAMPO 9</t>
  </si>
  <si>
    <t>NB: per "NUMERO CAPI DI IMPUTAZIONE" si intende il numero delle imputazioni che riguardano l'imputato proprio assistito o l'imputato nei confronti del quale la parte civile, propria assistita, si è costituita.</t>
  </si>
  <si>
    <t>NUMERO CAPI DI IMPUTAZIONE</t>
  </si>
  <si>
    <t>CAMPO 10</t>
  </si>
  <si>
    <t xml:space="preserve">Inserire il "NUMERO DI SOGGETTI ASSISTITI" - intesi come più assistiti (imputati o parti civili) del richiedente perché vengano calcolate le maggiorazioni di cui all'art 12 co.2 D.M. 55/2014, per ogni soggetto oltre il primo e fino a un massimo di 20.
</t>
  </si>
  <si>
    <t>NUMERO ASSISTITI</t>
  </si>
  <si>
    <t>CAMPO 11</t>
  </si>
  <si>
    <t>Se in presenza di più controparti processuali (come nel caso di presenza di parte/i civile/i) inserire il numero delle controparti perché vengano calcolate le maggiorazioni di cui all'art 12 co.2 D.M. 55/2014, per ogni soggetto oltre il primo e fino a un massimo di 20.</t>
  </si>
  <si>
    <t>NUMERO CONTROPARTI PROCESSUALI</t>
  </si>
  <si>
    <t>CAMPO 12</t>
  </si>
  <si>
    <t>Inserire il nome e cognome dell'avvocato che deposita la presente istanza di liquidazione.</t>
  </si>
  <si>
    <t>NOME AVVOCATO ISTANTE</t>
  </si>
  <si>
    <t>N.B.</t>
  </si>
  <si>
    <t>la FASE DI STUDIO comprende l'esame e studio degli atti, le ispezioni dei luoghi, la iniziale ricerca  di documenti, le consultazioni con il cliente, i colleghi o i consulenti, le relazioni o i pareri, scritti o orali, che esauriscano l'attività e sono resi in momento antecedente alla fase introduttiva</t>
  </si>
  <si>
    <t>la FASE INTRODUTTIVA è caratterizzata dagli atti introduttivi quali esposti, denunce, querele, istanze, richieste, dichiarazioni, opposizioni, ricorsi, impugnazioni, memorie, intervento del responsabile civile  e la citazione del responsabile civile</t>
  </si>
  <si>
    <t>la FASE ISTRUTTORIA concerne le richieste, gli scritti, le partecipazioni o assistenze relative ad atti ed attività istruttorie procedimentali o processuali anche preliminari, rese anche in udienze pubbliche o in camera di consiglio, che sono funzionali alla ricerca di mezzi di prova, alla formazione della prova,  comprese liste, citazioni e le relative notificazioni, l'esame dei consulenti, testimoni, indagati o imputati di reato connesso o collegato</t>
  </si>
  <si>
    <t>la FASE DECISIONALE riguarda le difese orali o scritte, le repliche, l'assistenza alla discussione delle altre parti processuali sia in camera di consiglio che in udienza pubblica</t>
  </si>
  <si>
    <t>TUTTO COME PREVISTO DALL'ART.12 co.3 D.M. 55\2014</t>
  </si>
  <si>
    <t xml:space="preserve">Procedimento penale n. </t>
  </si>
  <si>
    <t xml:space="preserve"> </t>
  </si>
  <si>
    <t>RIGO</t>
  </si>
  <si>
    <t>TABELLA BASE</t>
  </si>
  <si>
    <t>IMPORTO</t>
  </si>
  <si>
    <t>- 1/3</t>
  </si>
  <si>
    <t>TOTALE</t>
  </si>
  <si>
    <t>FASE DI STUDIO</t>
  </si>
  <si>
    <t>FASE INTRODUTTIVA</t>
  </si>
  <si>
    <t>FASE ISTRUTTORIA</t>
  </si>
  <si>
    <t>FASE DECISIONALE</t>
  </si>
  <si>
    <t>TOTALE TABELLA BASE</t>
  </si>
  <si>
    <t>FATTORI CORRETTIVI</t>
  </si>
  <si>
    <t>MAGGIOR. %</t>
  </si>
  <si>
    <t>IMPORTO MAGGIOR.</t>
  </si>
  <si>
    <t>MAGGIORAZIONE PER NUMERO DI UDIENZE</t>
  </si>
  <si>
    <t>-</t>
  </si>
  <si>
    <t>MAGGIORAZIONE PER IMPUTATO DETENUTO</t>
  </si>
  <si>
    <t>MAGGIORAZIONE PER TRIB. PER I MINORI o MILITARE</t>
  </si>
  <si>
    <t>MAGGIORAZIONE PER RITO COLLEGIALE</t>
  </si>
  <si>
    <t>MAGGIORAZIONE PER NUMERO DI IMPUTATI</t>
  </si>
  <si>
    <t>MAGGIORAZIONE PER NUMERO CAPI IMPUTAZIONE</t>
  </si>
  <si>
    <t>MAGGIORAZIONE PER NUMERO DI SOGGETTI ASSISTITI</t>
  </si>
  <si>
    <t>MAGGIORAZIONE PER NUMERO CONTROPARTI PROCESSUALI</t>
  </si>
  <si>
    <t>TOTALE ONORARI DI CUI SI CHIEDE LA LIQUIDAZIONE</t>
  </si>
  <si>
    <t>OLTRE SPESE GENERALI, C.P.A. e I.V.A.</t>
  </si>
  <si>
    <t>LEGENDA DEI FATTORI CORRETTIVI DI MOLTIPLICAZIONE APPLICATI</t>
  </si>
  <si>
    <t>N.B. in caso di deposito dell'istanza di liquidazione in udienza oltre alle prime 2 pagine (che vanno comunque sempre allegate all'istanza di liquidazione) stampare anche la quarta pagina del presente file e consegnarla in duplice copia al giudice contestualmente al deposito dell'istanza di liquidazione (in modo da consentire l'emissione del decreto di liquidazione in udienza ed il rilascio di copia dello stesso al difensore)</t>
  </si>
  <si>
    <r>
      <rPr>
        <b/>
        <sz val="12"/>
        <color indexed="8"/>
        <rFont val="Times New Roman"/>
      </rPr>
      <t>ISTANZA</t>
    </r>
    <r>
      <rPr>
        <b/>
        <sz val="10"/>
        <color indexed="8"/>
        <rFont val="Times New Roman"/>
      </rPr>
      <t xml:space="preserve"> 
</t>
    </r>
    <r>
      <rPr>
        <b/>
        <sz val="10"/>
        <color indexed="8"/>
        <rFont val="Times New Roman"/>
      </rPr>
      <t>PER LA LIQUIDAZIONE DELL’ONORARIO AL DIFENSORE DI FIDUCIA/D’UFFICIO DI SOGGETTO AMMESSO AL PATROCINIO A SPESE DELLO STATO, IMPUTATO DICHIARATO IRREPERIBILE, IRREPERIBILE DI FATTO O INSOLVIBILE</t>
    </r>
  </si>
  <si>
    <t>Giudice Dott.</t>
  </si>
  <si>
    <t>________________________________________</t>
  </si>
  <si>
    <t xml:space="preserve">□ ammesso al  patrocinio a spese dello Stato con decreto del </t>
  </si>
  <si>
    <t xml:space="preserve">__/___/____ </t>
  </si>
  <si>
    <t>(riserva dal</t>
  </si>
  <si>
    <t xml:space="preserve"> __/___/____), </t>
  </si>
  <si>
    <t xml:space="preserve">come da provvedimento allegato in copia; </t>
  </si>
  <si>
    <t xml:space="preserve">         ovvero </t>
  </si>
  <si>
    <t>□ dichiarato irreperibile con provvedimento del</t>
  </si>
  <si>
    <t xml:space="preserve"> __/___/____ </t>
  </si>
  <si>
    <t xml:space="preserve">(allegato in copia); </t>
  </si>
  <si>
    <t>□ irreperibile di fatto (come da documentazione allegata in copia);</t>
  </si>
  <si>
    <t>□ insolvibile (come da documentazione allegata in copia);</t>
  </si>
  <si>
    <t>DICHIARA</t>
  </si>
  <si>
    <t>CHIEDE</t>
  </si>
  <si>
    <t xml:space="preserve">, lì __/___/_____ </t>
  </si>
  <si>
    <t>_______________________________</t>
  </si>
  <si>
    <t>ALLEGATI</t>
  </si>
  <si>
    <t>1) documentazione richiamata nel corpo dell'istanza</t>
  </si>
  <si>
    <t>DATI AVVOCATO</t>
  </si>
  <si>
    <t>CF:</t>
  </si>
  <si>
    <t xml:space="preserve"> ________________________________________</t>
  </si>
  <si>
    <t>PEC:</t>
  </si>
  <si>
    <t>EMAIL:</t>
  </si>
  <si>
    <t xml:space="preserve">TELEFONO: </t>
  </si>
  <si>
    <t xml:space="preserve">FAX: </t>
  </si>
  <si>
    <t xml:space="preserve">INDIRIZZO: </t>
  </si>
  <si>
    <t xml:space="preserve">IBAN: </t>
  </si>
  <si>
    <t>DECRETO DI LIQUIDAZIONE DEGLI ONORARI AL DIFENSORE</t>
  </si>
  <si>
    <t>in data __/__/____</t>
  </si>
  <si>
    <t>(istanza che costituisce parte integrante del presente decreto)</t>
  </si>
  <si>
    <r>
      <rPr>
        <sz val="11"/>
        <color indexed="8"/>
        <rFont val="Calibri"/>
      </rPr>
      <t>­</t>
    </r>
    <r>
      <rPr>
        <sz val="11"/>
        <color indexed="8"/>
        <rFont val="Times New Roman"/>
      </rPr>
      <t xml:space="preserve"> visto il D.P.R. 115/02 e il D.M. 55/2014</t>
    </r>
  </si>
  <si>
    <t>­ rilevato che l’attività per la quale si chiede il compenso è stata effettivamente svolta e corrisponde a quanto indicato nel foglio di calcoloprodotto dal difensore unitamente all'istanza</t>
  </si>
  <si>
    <t>LIQUIDA</t>
  </si>
  <si>
    <t>Dispone che il presente decreto - che pone a carico dell'Erario - sia notificato alle parti, salvo loro rinuncia.</t>
  </si>
  <si>
    <t>Manda alla Cancelleria per gli ulteriori adempimenti.</t>
  </si>
  <si>
    <t xml:space="preserve">Depositato il: ___/___/_______ </t>
  </si>
  <si>
    <t>IL    GIUDICE</t>
  </si>
  <si>
    <t>IL CANCELLIERE</t>
  </si>
  <si>
    <t>_________________________________</t>
  </si>
  <si>
    <t>________________________________</t>
  </si>
  <si>
    <t xml:space="preserve">PROVVEDIMENTO  LETTO ALL’UDIENZA DEL ___/___/_____ </t>
  </si>
  <si>
    <t>LE PARTI PRENDONO VISIONE E SOTTOSCRIVONO PER RINUNCIA ALLA NOTIFICA ED ALL'IMPUGNAZIONE</t>
  </si>
  <si>
    <t>IL DIFENSORE</t>
  </si>
  <si>
    <t>IL PUBBLICO MINISTERO</t>
  </si>
  <si>
    <t>SI RILASCIA COPIA CONFORME DEL PRESENTE DECRETO AL DIFENSORE.</t>
  </si>
  <si>
    <t xml:space="preserve">TRIBUNALE DI  CUNEO </t>
  </si>
  <si>
    <t>Il Tribunale di Cuneo</t>
  </si>
  <si>
    <t xml:space="preserve">CUNEO, lì ___/___/______                                                        </t>
  </si>
  <si>
    <t>TRIBUNALE DI CUNEO - Sezione Penale</t>
  </si>
  <si>
    <t>CUNEO</t>
  </si>
  <si>
    <t>­ considerata l'adesione al Protocollo d'intesa di liquidazione degli onorari presso il Tribunale di Cuneo</t>
  </si>
  <si>
    <t>2) foglio di calcolo relativo al Protocollo di intesa presso il Tribunale di Cuneo</t>
  </si>
  <si>
    <t>di CUNEO</t>
  </si>
  <si>
    <r>
      <t xml:space="preserve">Dopo aver compilato le celle evidenziate seguendo  le indicazioni scritte in corsivo stampare le pagg. 1 e 2 del presente file ed allegarle alla istanza di liquidazione  (modello di istanza a pag.3 del presente file), da compilare a mano.
</t>
    </r>
    <r>
      <rPr>
        <i/>
        <sz val="9"/>
        <color indexed="8"/>
        <rFont val="Georgia"/>
      </rPr>
      <t xml:space="preserve">Per consentire al giudice la verifica della corretta applicazione del protocollo: 
</t>
    </r>
    <r>
      <rPr>
        <i/>
        <sz val="9"/>
        <color indexed="8"/>
        <rFont val="Georgia"/>
      </rPr>
      <t xml:space="preserve">- in caso di deposito dell'istanza </t>
    </r>
    <r>
      <rPr>
        <i/>
        <u/>
        <sz val="9"/>
        <color indexed="8"/>
        <rFont val="Georgia"/>
      </rPr>
      <t>in udienza</t>
    </r>
    <r>
      <rPr>
        <i/>
        <sz val="9"/>
        <color indexed="8"/>
        <rFont val="Georgia"/>
      </rPr>
      <t xml:space="preserve">, stampare anche pag.4 in duplice copia, da consegnare al giudice; 
</t>
    </r>
    <r>
      <rPr>
        <i/>
        <sz val="9"/>
        <color indexed="8"/>
        <rFont val="Georgia"/>
      </rPr>
      <t xml:space="preserve">- in caso di deposito dell'istanza </t>
    </r>
    <r>
      <rPr>
        <i/>
        <u/>
        <sz val="9"/>
        <color indexed="8"/>
        <rFont val="Georgia"/>
      </rPr>
      <t>in cancelleria</t>
    </r>
    <r>
      <rPr>
        <i/>
        <sz val="9"/>
        <color indexed="8"/>
        <rFont val="Georgia"/>
      </rPr>
      <t xml:space="preserve"> stampare le prime 2 pagine del presente file e allegarle alla istanza di liquidazione</t>
    </r>
  </si>
  <si>
    <r>
      <t xml:space="preserve">Inserire il valore 
</t>
    </r>
    <r>
      <rPr>
        <b/>
        <i/>
        <sz val="9"/>
        <color indexed="8"/>
        <rFont val="Georgia"/>
      </rPr>
      <t>1</t>
    </r>
    <r>
      <rPr>
        <i/>
        <sz val="9"/>
        <color indexed="8"/>
        <rFont val="Georgia"/>
      </rPr>
      <t xml:space="preserve"> se imputato LIBERO
</t>
    </r>
    <r>
      <rPr>
        <b/>
        <i/>
        <sz val="9"/>
        <color indexed="8"/>
        <rFont val="Georgia"/>
      </rPr>
      <t>2</t>
    </r>
    <r>
      <rPr>
        <i/>
        <sz val="9"/>
        <color indexed="8"/>
        <rFont val="Georgia"/>
      </rPr>
      <t xml:space="preserve"> se imputato DETENUTO per questa causa</t>
    </r>
  </si>
  <si>
    <r>
      <t xml:space="preserve">Inserire il valore 
</t>
    </r>
    <r>
      <rPr>
        <b/>
        <i/>
        <sz val="9"/>
        <color indexed="8"/>
        <rFont val="Georgia"/>
      </rPr>
      <t>1</t>
    </r>
    <r>
      <rPr>
        <i/>
        <sz val="9"/>
        <color indexed="8"/>
        <rFont val="Georgia"/>
      </rPr>
      <t xml:space="preserve"> se reati di competenza del Tribunale in composizione MONOCRATICA
</t>
    </r>
    <r>
      <rPr>
        <b/>
        <i/>
        <sz val="9"/>
        <color indexed="8"/>
        <rFont val="Georgia"/>
      </rPr>
      <t xml:space="preserve">2 </t>
    </r>
    <r>
      <rPr>
        <i/>
        <sz val="9"/>
        <color indexed="8"/>
        <rFont val="Georgia"/>
      </rPr>
      <t xml:space="preserve">se reati di competenza del Tribunale in composizione COLLEGIALE
</t>
    </r>
    <r>
      <rPr>
        <b/>
        <i/>
        <sz val="9"/>
        <color indexed="8"/>
        <rFont val="Georgia"/>
      </rPr>
      <t/>
    </r>
  </si>
  <si>
    <r>
      <rPr>
        <b/>
        <sz val="11"/>
        <color indexed="8"/>
        <rFont val="Times New Roman"/>
      </rPr>
      <t>2</t>
    </r>
    <r>
      <rPr>
        <sz val="11"/>
        <color indexed="8"/>
        <rFont val="Times New Roman"/>
      </rPr>
      <t xml:space="preserve"> - patteggiamenti, messa alla prova</t>
    </r>
  </si>
  <si>
    <t>Partecipazione ad oltre cinque udienze di trattazione effettiva (escluse quelle di mero rinvio): + 30 %
Giudizi in cui l’assistito del richiedente la liquidazione sia detenuto per quella causa: + 200 €
Giudizi che riguardano reati di competenza del Tribunale Collegiale: + 50%
Giudizio con oltre tre imputati: + 25%
Giudizio con più di cinque capi di imputazione: + 30% 
Presenza di più assistiti del richiedente e presenza di più controparti processuali (nel caso di presenza di parte/i civile/i): il compenso unico è aumentato ex art 12 co.2 D.M. 55/2014 per ogni soggetto oltre il primo nella misura del 20%, fino a un massimo di 10 soggetti e del 5% per ogni soggetto oltre i primi 10, fino a un massimo di 20</t>
  </si>
  <si>
    <t>che la presente richiesta di liquidazione è conforme al Protocollo di intesa sottoscritto in data 5.5.2017 tra il Tribunale di Cuneo e l'Ordine degli Avvocati di Cuneo, per la liquidazione standardizzata degli onorari dei difensori dei soggetti ammessi al patrocinio a spese dello stato, degli imputati dichiarati irreperibili o c.d. irreperibili di fatto nonché dei c.d. insolvibili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</si>
</sst>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 &quot;* #,##0.00&quot; &quot;;&quot;-&quot;* #,##0.00&quot; &quot;;&quot; &quot;* &quot;-&quot;??&quot; &quot;"/>
    <numFmt numFmtId="165" formatCode="&quot; &quot;* #,##0.00&quot;   &quot;;&quot;-&quot;* #,##0.00&quot;   &quot;;&quot; &quot;* &quot;-&quot;??&quot;   &quot;"/>
  </numFmts>
  <fonts count="36" x14ac:knownFonts="1">
    <font>
      <sz val="11"/>
      <color indexed="8"/>
      <name val="Calibri"/>
    </font>
    <font>
      <b/>
      <i/>
      <sz val="11"/>
      <color indexed="8"/>
      <name val="Times"/>
    </font>
    <font>
      <sz val="11"/>
      <color indexed="8"/>
      <name val="Times"/>
    </font>
    <font>
      <b/>
      <sz val="11"/>
      <color indexed="8"/>
      <name val="Times"/>
    </font>
    <font>
      <i/>
      <sz val="9"/>
      <color indexed="8"/>
      <name val="Georgia"/>
    </font>
    <font>
      <i/>
      <u/>
      <sz val="9"/>
      <color indexed="8"/>
      <name val="Georgia"/>
    </font>
    <font>
      <b/>
      <sz val="11"/>
      <color indexed="8"/>
      <name val="Times New Roman"/>
    </font>
    <font>
      <sz val="11"/>
      <color indexed="8"/>
      <name val="Times New Roman"/>
    </font>
    <font>
      <sz val="9"/>
      <color indexed="8"/>
      <name val="Georgia"/>
    </font>
    <font>
      <b/>
      <sz val="11"/>
      <color indexed="8"/>
      <name val="Georgia"/>
    </font>
    <font>
      <sz val="11"/>
      <color indexed="8"/>
      <name val="Georgia"/>
    </font>
    <font>
      <b/>
      <i/>
      <sz val="9"/>
      <color indexed="8"/>
      <name val="Georgia"/>
    </font>
    <font>
      <sz val="10"/>
      <color indexed="8"/>
      <name val="Times New Roman"/>
    </font>
    <font>
      <i/>
      <sz val="10"/>
      <color indexed="8"/>
      <name val="Georgia"/>
    </font>
    <font>
      <i/>
      <sz val="10"/>
      <color indexed="8"/>
      <name val="Calibri"/>
    </font>
    <font>
      <sz val="10"/>
      <color indexed="8"/>
      <name val="Calibri"/>
    </font>
    <font>
      <b/>
      <u/>
      <sz val="10"/>
      <color indexed="8"/>
      <name val="Times New Roman"/>
    </font>
    <font>
      <b/>
      <i/>
      <sz val="11"/>
      <color indexed="8"/>
      <name val="Times New Roman"/>
    </font>
    <font>
      <i/>
      <sz val="11"/>
      <color indexed="8"/>
      <name val="Calibri"/>
    </font>
    <font>
      <b/>
      <sz val="9"/>
      <color indexed="8"/>
      <name val="Times New Roman"/>
    </font>
    <font>
      <sz val="8"/>
      <color indexed="8"/>
      <name val="Times New Roman"/>
    </font>
    <font>
      <sz val="9"/>
      <color indexed="8"/>
      <name val="Times New Roman"/>
    </font>
    <font>
      <sz val="9"/>
      <color indexed="8"/>
      <name val="Calibri"/>
    </font>
    <font>
      <b/>
      <sz val="7"/>
      <color indexed="8"/>
      <name val="Times New Roman"/>
    </font>
    <font>
      <b/>
      <sz val="8"/>
      <color indexed="8"/>
      <name val="Times New Roman"/>
    </font>
    <font>
      <sz val="8"/>
      <color indexed="8"/>
      <name val="Calibri"/>
    </font>
    <font>
      <b/>
      <u/>
      <sz val="11"/>
      <color indexed="8"/>
      <name val="Calibri"/>
    </font>
    <font>
      <i/>
      <sz val="8"/>
      <color indexed="8"/>
      <name val="Times New Roman"/>
    </font>
    <font>
      <i/>
      <sz val="8"/>
      <color indexed="8"/>
      <name val="Calibri"/>
    </font>
    <font>
      <i/>
      <sz val="8"/>
      <color indexed="8"/>
      <name val="Georgia"/>
    </font>
    <font>
      <b/>
      <sz val="10"/>
      <color indexed="8"/>
      <name val="Times New Roman"/>
    </font>
    <font>
      <b/>
      <sz val="12"/>
      <color indexed="8"/>
      <name val="Times New Roman"/>
    </font>
    <font>
      <i/>
      <sz val="8"/>
      <color indexed="8"/>
      <name val="Times New Roman"/>
      <family val="1"/>
    </font>
    <font>
      <i/>
      <sz val="9"/>
      <color indexed="8"/>
      <name val="Georgia"/>
      <family val="1"/>
    </font>
    <font>
      <sz val="10"/>
      <color indexed="8"/>
      <name val="Times New Roman"/>
      <family val="1"/>
    </font>
    <font>
      <sz val="11"/>
      <color indexed="8"/>
      <name val="Times New Roman"/>
      <family val="1"/>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3"/>
        <bgColor auto="1"/>
      </patternFill>
    </fill>
    <fill>
      <patternFill patternType="solid">
        <fgColor indexed="14"/>
        <bgColor auto="1"/>
      </patternFill>
    </fill>
  </fills>
  <borders count="68">
    <border>
      <left/>
      <right/>
      <top/>
      <bottom/>
      <diagonal/>
    </border>
    <border>
      <left style="medium">
        <color indexed="8"/>
      </left>
      <right/>
      <top style="medium">
        <color indexed="8"/>
      </top>
      <bottom/>
      <diagonal/>
    </border>
    <border>
      <left/>
      <right style="thin">
        <color indexed="11"/>
      </right>
      <top style="medium">
        <color indexed="8"/>
      </top>
      <bottom style="thin">
        <color indexed="11"/>
      </bottom>
      <diagonal/>
    </border>
    <border>
      <left style="thin">
        <color indexed="11"/>
      </left>
      <right style="thin">
        <color indexed="11"/>
      </right>
      <top style="medium">
        <color indexed="8"/>
      </top>
      <bottom style="thin">
        <color indexed="11"/>
      </bottom>
      <diagonal/>
    </border>
    <border>
      <left style="thin">
        <color indexed="11"/>
      </left>
      <right style="medium">
        <color indexed="8"/>
      </right>
      <top style="medium">
        <color indexed="8"/>
      </top>
      <bottom style="thin">
        <color indexed="11"/>
      </bottom>
      <diagonal/>
    </border>
    <border>
      <left style="medium">
        <color indexed="8"/>
      </left>
      <right style="thin">
        <color indexed="11"/>
      </right>
      <top/>
      <bottom style="thin">
        <color indexed="11"/>
      </bottom>
      <diagonal/>
    </border>
    <border>
      <left style="thin">
        <color indexed="11"/>
      </left>
      <right style="thin">
        <color indexed="11"/>
      </right>
      <top style="thin">
        <color indexed="11"/>
      </top>
      <bottom style="thin">
        <color indexed="11"/>
      </bottom>
      <diagonal/>
    </border>
    <border>
      <left style="thin">
        <color indexed="11"/>
      </left>
      <right style="medium">
        <color indexed="8"/>
      </right>
      <top style="thin">
        <color indexed="11"/>
      </top>
      <bottom style="thin">
        <color indexed="11"/>
      </bottom>
      <diagonal/>
    </border>
    <border>
      <left style="medium">
        <color indexed="8"/>
      </left>
      <right style="thin">
        <color indexed="11"/>
      </right>
      <top style="thin">
        <color indexed="11"/>
      </top>
      <bottom/>
      <diagonal/>
    </border>
    <border>
      <left style="thin">
        <color indexed="11"/>
      </left>
      <right style="thin">
        <color indexed="11"/>
      </right>
      <top style="thin">
        <color indexed="11"/>
      </top>
      <bottom/>
      <diagonal/>
    </border>
    <border>
      <left style="medium">
        <color indexed="8"/>
      </left>
      <right/>
      <top/>
      <bottom/>
      <diagonal/>
    </border>
    <border>
      <left/>
      <right/>
      <top/>
      <bottom/>
      <diagonal/>
    </border>
    <border>
      <left/>
      <right style="thin">
        <color indexed="11"/>
      </right>
      <top style="thin">
        <color indexed="11"/>
      </top>
      <bottom style="thin">
        <color indexed="11"/>
      </bottom>
      <diagonal/>
    </border>
    <border>
      <left style="thin">
        <color indexed="11"/>
      </left>
      <right style="thin">
        <color indexed="11"/>
      </right>
      <top/>
      <bottom style="thin">
        <color indexed="11"/>
      </bottom>
      <diagonal/>
    </border>
    <border>
      <left style="medium">
        <color indexed="8"/>
      </left>
      <right style="thin">
        <color indexed="11"/>
      </right>
      <top style="thin">
        <color indexed="11"/>
      </top>
      <bottom style="thin">
        <color indexed="11"/>
      </bottom>
      <diagonal/>
    </border>
    <border>
      <left style="medium">
        <color indexed="8"/>
      </left>
      <right style="thin">
        <color indexed="11"/>
      </right>
      <top style="thin">
        <color indexed="11"/>
      </top>
      <bottom style="medium">
        <color indexed="8"/>
      </bottom>
      <diagonal/>
    </border>
    <border>
      <left style="thin">
        <color indexed="11"/>
      </left>
      <right style="thin">
        <color indexed="11"/>
      </right>
      <top style="thin">
        <color indexed="11"/>
      </top>
      <bottom style="medium">
        <color indexed="8"/>
      </bottom>
      <diagonal/>
    </border>
    <border>
      <left style="thin">
        <color indexed="11"/>
      </left>
      <right style="medium">
        <color indexed="8"/>
      </right>
      <top style="thin">
        <color indexed="11"/>
      </top>
      <bottom style="medium">
        <color indexed="8"/>
      </bottom>
      <diagonal/>
    </border>
    <border>
      <left/>
      <right style="thin">
        <color indexed="8"/>
      </right>
      <top style="medium">
        <color indexed="8"/>
      </top>
      <bottom/>
      <diagonal/>
    </border>
    <border>
      <left style="thin">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8"/>
      </right>
      <top/>
      <bottom/>
      <diagonal/>
    </border>
    <border>
      <left style="thin">
        <color indexed="8"/>
      </left>
      <right/>
      <top/>
      <bottom/>
      <diagonal/>
    </border>
    <border>
      <left/>
      <right style="medium">
        <color indexed="8"/>
      </right>
      <top/>
      <bottom/>
      <diagonal/>
    </border>
    <border>
      <left style="medium">
        <color indexed="8"/>
      </left>
      <right style="thin">
        <color indexed="11"/>
      </right>
      <top/>
      <bottom style="thin">
        <color indexed="8"/>
      </bottom>
      <diagonal/>
    </border>
    <border>
      <left style="thin">
        <color indexed="11"/>
      </left>
      <right style="thin">
        <color indexed="11"/>
      </right>
      <top/>
      <bottom style="thin">
        <color indexed="8"/>
      </bottom>
      <diagonal/>
    </border>
    <border>
      <left style="thin">
        <color indexed="11"/>
      </left>
      <right style="medium">
        <color indexed="8"/>
      </right>
      <top/>
      <bottom style="thin">
        <color indexed="8"/>
      </bottom>
      <diagonal/>
    </border>
    <border>
      <left style="medium">
        <color indexed="8"/>
      </left>
      <right/>
      <top style="thin">
        <color indexed="8"/>
      </top>
      <bottom/>
      <diagonal/>
    </border>
    <border>
      <left/>
      <right/>
      <top style="thin">
        <color indexed="8"/>
      </top>
      <bottom/>
      <diagonal/>
    </border>
    <border>
      <left/>
      <right style="thin">
        <color indexed="11"/>
      </right>
      <top style="thin">
        <color indexed="8"/>
      </top>
      <bottom style="thin">
        <color indexed="11"/>
      </bottom>
      <diagonal/>
    </border>
    <border>
      <left style="thin">
        <color indexed="11"/>
      </left>
      <right style="thin">
        <color indexed="11"/>
      </right>
      <top style="thin">
        <color indexed="8"/>
      </top>
      <bottom style="thin">
        <color indexed="11"/>
      </bottom>
      <diagonal/>
    </border>
    <border>
      <left style="thin">
        <color indexed="11"/>
      </left>
      <right style="medium">
        <color indexed="8"/>
      </right>
      <top style="thin">
        <color indexed="8"/>
      </top>
      <bottom style="thin">
        <color indexed="11"/>
      </bottom>
      <diagonal/>
    </border>
    <border>
      <left style="medium">
        <color indexed="8"/>
      </left>
      <right/>
      <top/>
      <bottom style="medium">
        <color indexed="8"/>
      </bottom>
      <diagonal/>
    </border>
    <border>
      <left/>
      <right/>
      <top/>
      <bottom style="medium">
        <color indexed="8"/>
      </bottom>
      <diagonal/>
    </border>
    <border>
      <left/>
      <right style="thin">
        <color indexed="11"/>
      </right>
      <top style="thin">
        <color indexed="11"/>
      </top>
      <bottom style="medium">
        <color indexed="8"/>
      </bottom>
      <diagonal/>
    </border>
    <border>
      <left style="thin">
        <color indexed="11"/>
      </left>
      <right/>
      <top/>
      <bottom style="thin">
        <color indexed="11"/>
      </bottom>
      <diagonal/>
    </border>
    <border>
      <left style="thin">
        <color indexed="11"/>
      </left>
      <right/>
      <top style="thin">
        <color indexed="11"/>
      </top>
      <bottom style="thin">
        <color indexed="11"/>
      </bottom>
      <diagonal/>
    </border>
    <border>
      <left style="thin">
        <color indexed="11"/>
      </left>
      <right style="medium">
        <color indexed="8"/>
      </right>
      <top/>
      <bottom style="thin">
        <color indexed="11"/>
      </bottom>
      <diagonal/>
    </border>
    <border>
      <left style="thin">
        <color indexed="11"/>
      </left>
      <right style="thin">
        <color indexed="11"/>
      </right>
      <top style="medium">
        <color indexed="8"/>
      </top>
      <bottom style="medium">
        <color indexed="8"/>
      </bottom>
      <diagonal/>
    </border>
    <border>
      <left style="thin">
        <color indexed="11"/>
      </left>
      <right style="medium">
        <color indexed="8"/>
      </right>
      <top style="medium">
        <color indexed="8"/>
      </top>
      <bottom style="medium">
        <color indexed="8"/>
      </bottom>
      <diagonal/>
    </border>
    <border>
      <left style="medium">
        <color indexed="8"/>
      </left>
      <right style="thin">
        <color indexed="11"/>
      </right>
      <top style="medium">
        <color indexed="8"/>
      </top>
      <bottom style="thin">
        <color indexed="11"/>
      </bottom>
      <diagonal/>
    </border>
    <border>
      <left style="thin">
        <color indexed="11"/>
      </left>
      <right style="thin">
        <color indexed="11"/>
      </right>
      <top style="thin">
        <color indexed="11"/>
      </top>
      <bottom style="thin">
        <color indexed="8"/>
      </bottom>
      <diagonal/>
    </border>
    <border>
      <left style="thin">
        <color indexed="11"/>
      </left>
      <right style="medium">
        <color indexed="8"/>
      </right>
      <top style="thin">
        <color indexed="11"/>
      </top>
      <bottom style="thin">
        <color indexed="8"/>
      </bottom>
      <diagonal/>
    </border>
    <border>
      <left style="medium">
        <color indexed="8"/>
      </left>
      <right style="thin">
        <color indexed="11"/>
      </right>
      <top/>
      <bottom style="medium">
        <color indexed="8"/>
      </bottom>
      <diagonal/>
    </border>
    <border>
      <left style="medium">
        <color indexed="8"/>
      </left>
      <right style="thin">
        <color indexed="11"/>
      </right>
      <top style="thin">
        <color indexed="11"/>
      </top>
      <bottom style="thin">
        <color indexed="8"/>
      </bottom>
      <diagonal/>
    </border>
    <border>
      <left style="medium">
        <color indexed="8"/>
      </left>
      <right style="thin">
        <color indexed="11"/>
      </right>
      <top style="thin">
        <color indexed="8"/>
      </top>
      <bottom style="thin">
        <color indexed="8"/>
      </bottom>
      <diagonal/>
    </border>
    <border>
      <left style="thin">
        <color indexed="11"/>
      </left>
      <right style="thin">
        <color indexed="11"/>
      </right>
      <top style="thin">
        <color indexed="8"/>
      </top>
      <bottom style="thin">
        <color indexed="8"/>
      </bottom>
      <diagonal/>
    </border>
    <border>
      <left style="thin">
        <color indexed="11"/>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11"/>
      </right>
      <top style="thin">
        <color indexed="8"/>
      </top>
      <bottom style="thin">
        <color indexed="8"/>
      </bottom>
      <diagonal/>
    </border>
    <border>
      <left style="medium">
        <color indexed="8"/>
      </left>
      <right style="thin">
        <color indexed="11"/>
      </right>
      <top style="thin">
        <color indexed="8"/>
      </top>
      <bottom style="thin">
        <color indexed="11"/>
      </bottom>
      <diagonal/>
    </border>
    <border>
      <left style="thin">
        <color indexed="11"/>
      </left>
      <right style="thin">
        <color indexed="8"/>
      </right>
      <top style="thin">
        <color indexed="8"/>
      </top>
      <bottom style="thin">
        <color indexed="11"/>
      </bottom>
      <diagonal/>
    </border>
    <border>
      <left style="thin">
        <color indexed="8"/>
      </left>
      <right style="thin">
        <color indexed="8"/>
      </right>
      <top style="thin">
        <color indexed="8"/>
      </top>
      <bottom style="thin">
        <color indexed="11"/>
      </bottom>
      <diagonal/>
    </border>
    <border>
      <left style="thin">
        <color indexed="8"/>
      </left>
      <right style="medium">
        <color indexed="8"/>
      </right>
      <top style="thin">
        <color indexed="8"/>
      </top>
      <bottom style="thin">
        <color indexed="11"/>
      </bottom>
      <diagonal/>
    </border>
    <border>
      <left style="thin">
        <color indexed="11"/>
      </left>
      <right style="thin">
        <color indexed="8"/>
      </right>
      <top style="thin">
        <color indexed="11"/>
      </top>
      <bottom style="thin">
        <color indexed="11"/>
      </bottom>
      <diagonal/>
    </border>
    <border>
      <left style="thin">
        <color indexed="8"/>
      </left>
      <right style="thin">
        <color indexed="8"/>
      </right>
      <top style="thin">
        <color indexed="11"/>
      </top>
      <bottom style="thin">
        <color indexed="11"/>
      </bottom>
      <diagonal/>
    </border>
    <border>
      <left style="thin">
        <color indexed="8"/>
      </left>
      <right style="medium">
        <color indexed="8"/>
      </right>
      <top style="thin">
        <color indexed="11"/>
      </top>
      <bottom style="thin">
        <color indexed="11"/>
      </bottom>
      <diagonal/>
    </border>
    <border>
      <left style="thin">
        <color indexed="11"/>
      </left>
      <right style="thin">
        <color indexed="8"/>
      </right>
      <top style="thin">
        <color indexed="11"/>
      </top>
      <bottom style="thin">
        <color indexed="8"/>
      </bottom>
      <diagonal/>
    </border>
    <border>
      <left style="thin">
        <color indexed="8"/>
      </left>
      <right style="thin">
        <color indexed="8"/>
      </right>
      <top style="thin">
        <color indexed="11"/>
      </top>
      <bottom style="thin">
        <color indexed="8"/>
      </bottom>
      <diagonal/>
    </border>
    <border>
      <left style="thin">
        <color indexed="8"/>
      </left>
      <right style="thin">
        <color indexed="11"/>
      </right>
      <top style="thin">
        <color indexed="11"/>
      </top>
      <bottom style="thin">
        <color indexed="8"/>
      </bottom>
      <diagonal/>
    </border>
    <border>
      <left style="thin">
        <color indexed="11"/>
      </left>
      <right style="medium">
        <color indexed="8"/>
      </right>
      <top style="thin">
        <color indexed="8"/>
      </top>
      <bottom style="thin">
        <color indexed="8"/>
      </bottom>
      <diagonal/>
    </border>
    <border>
      <left style="medium">
        <color indexed="8"/>
      </left>
      <right style="thin">
        <color indexed="11"/>
      </right>
      <top style="medium">
        <color indexed="8"/>
      </top>
      <bottom style="medium">
        <color indexed="8"/>
      </bottom>
      <diagonal/>
    </border>
    <border>
      <left style="medium">
        <color indexed="8"/>
      </left>
      <right style="thin">
        <color indexed="11"/>
      </right>
      <top/>
      <bottom/>
      <diagonal/>
    </border>
    <border>
      <left style="thin">
        <color indexed="11"/>
      </left>
      <right style="thin">
        <color indexed="11"/>
      </right>
      <top/>
      <bottom/>
      <diagonal/>
    </border>
    <border>
      <left style="thin">
        <color indexed="11"/>
      </left>
      <right style="medium">
        <color indexed="8"/>
      </right>
      <top style="thin">
        <color indexed="11"/>
      </top>
      <bottom/>
      <diagonal/>
    </border>
    <border>
      <left style="medium">
        <color indexed="8"/>
      </left>
      <right/>
      <top style="thin">
        <color indexed="11"/>
      </top>
      <bottom style="thin">
        <color indexed="11"/>
      </bottom>
      <diagonal/>
    </border>
    <border>
      <left/>
      <right/>
      <top style="thin">
        <color indexed="11"/>
      </top>
      <bottom style="thin">
        <color indexed="11"/>
      </bottom>
      <diagonal/>
    </border>
  </borders>
  <cellStyleXfs count="1">
    <xf numFmtId="0" fontId="0" fillId="0" borderId="0" applyNumberFormat="0" applyFill="0" applyBorder="0" applyProtection="0"/>
  </cellStyleXfs>
  <cellXfs count="387">
    <xf numFmtId="0" fontId="0" fillId="0" borderId="0" xfId="0" applyFont="1" applyAlignment="1"/>
    <xf numFmtId="0" fontId="0" fillId="0" borderId="0" xfId="0" applyNumberFormat="1" applyFont="1" applyAlignment="1"/>
    <xf numFmtId="0" fontId="0" fillId="3" borderId="5" xfId="0" applyNumberFormat="1" applyFont="1" applyFill="1" applyBorder="1" applyAlignment="1"/>
    <xf numFmtId="0" fontId="0" fillId="3" borderId="36" xfId="0" applyNumberFormat="1" applyFont="1" applyFill="1" applyBorder="1" applyAlignment="1"/>
    <xf numFmtId="0" fontId="0" fillId="3" borderId="14" xfId="0" applyNumberFormat="1" applyFont="1" applyFill="1" applyBorder="1" applyAlignment="1"/>
    <xf numFmtId="0" fontId="0" fillId="3" borderId="37" xfId="0" applyNumberFormat="1" applyFont="1" applyFill="1" applyBorder="1" applyAlignment="1"/>
    <xf numFmtId="0" fontId="0" fillId="3" borderId="6" xfId="0" applyNumberFormat="1" applyFont="1" applyFill="1" applyBorder="1" applyAlignment="1"/>
    <xf numFmtId="0" fontId="0" fillId="0" borderId="39" xfId="0" applyFont="1" applyBorder="1" applyAlignment="1"/>
    <xf numFmtId="0" fontId="0" fillId="0" borderId="16" xfId="0" applyFont="1" applyBorder="1" applyAlignment="1"/>
    <xf numFmtId="0" fontId="0" fillId="3" borderId="40" xfId="0" applyNumberFormat="1" applyFont="1" applyFill="1" applyBorder="1" applyAlignment="1">
      <alignment wrapText="1"/>
    </xf>
    <xf numFmtId="49" fontId="13" fillId="3" borderId="41" xfId="0" applyNumberFormat="1" applyFont="1" applyFill="1" applyBorder="1" applyAlignment="1"/>
    <xf numFmtId="0" fontId="14" fillId="3" borderId="14" xfId="0" applyNumberFormat="1" applyFont="1" applyFill="1" applyBorder="1" applyAlignment="1"/>
    <xf numFmtId="0" fontId="15" fillId="3" borderId="14" xfId="0" applyNumberFormat="1" applyFont="1" applyFill="1" applyBorder="1" applyAlignment="1"/>
    <xf numFmtId="0" fontId="15" fillId="3" borderId="15" xfId="0" applyNumberFormat="1" applyFont="1" applyFill="1" applyBorder="1" applyAlignment="1"/>
    <xf numFmtId="49" fontId="6" fillId="3" borderId="41" xfId="0" applyNumberFormat="1" applyFont="1" applyFill="1" applyBorder="1" applyAlignment="1"/>
    <xf numFmtId="0" fontId="7" fillId="3" borderId="3" xfId="0" applyNumberFormat="1" applyFont="1" applyFill="1" applyBorder="1" applyAlignment="1"/>
    <xf numFmtId="49" fontId="6" fillId="3" borderId="3" xfId="0" applyNumberFormat="1" applyFont="1" applyFill="1" applyBorder="1" applyAlignment="1">
      <alignment horizontal="left"/>
    </xf>
    <xf numFmtId="49" fontId="6" fillId="3" borderId="14" xfId="0" applyNumberFormat="1" applyFont="1" applyFill="1" applyBorder="1" applyAlignment="1"/>
    <xf numFmtId="0" fontId="7" fillId="3" borderId="6" xfId="0" applyNumberFormat="1" applyFont="1" applyFill="1" applyBorder="1" applyAlignment="1"/>
    <xf numFmtId="0" fontId="7" fillId="3" borderId="45" xfId="0" applyNumberFormat="1" applyFont="1" applyFill="1" applyBorder="1" applyAlignment="1"/>
    <xf numFmtId="0" fontId="7" fillId="3" borderId="42" xfId="0" applyNumberFormat="1" applyFont="1" applyFill="1" applyBorder="1" applyAlignment="1"/>
    <xf numFmtId="49" fontId="19" fillId="3" borderId="46" xfId="0" applyNumberFormat="1" applyFont="1" applyFill="1" applyBorder="1" applyAlignment="1">
      <alignment horizontal="center"/>
    </xf>
    <xf numFmtId="49" fontId="19" fillId="3" borderId="49" xfId="0" applyNumberFormat="1" applyFont="1" applyFill="1" applyBorder="1" applyAlignment="1">
      <alignment horizontal="center"/>
    </xf>
    <xf numFmtId="0" fontId="7" fillId="3" borderId="51" xfId="0" applyNumberFormat="1" applyFont="1" applyFill="1" applyBorder="1" applyAlignment="1">
      <alignment horizontal="center"/>
    </xf>
    <xf numFmtId="164" fontId="20" fillId="3" borderId="53" xfId="0" applyNumberFormat="1" applyFont="1" applyFill="1" applyBorder="1" applyAlignment="1"/>
    <xf numFmtId="0" fontId="21" fillId="3" borderId="53" xfId="0" applyNumberFormat="1" applyFont="1" applyFill="1" applyBorder="1" applyAlignment="1"/>
    <xf numFmtId="0" fontId="7" fillId="3" borderId="14" xfId="0" applyNumberFormat="1" applyFont="1" applyFill="1" applyBorder="1" applyAlignment="1">
      <alignment horizontal="center"/>
    </xf>
    <xf numFmtId="164" fontId="20" fillId="3" borderId="56" xfId="0" applyNumberFormat="1" applyFont="1" applyFill="1" applyBorder="1" applyAlignment="1"/>
    <xf numFmtId="0" fontId="21" fillId="3" borderId="56" xfId="0" applyNumberFormat="1" applyFont="1" applyFill="1" applyBorder="1" applyAlignment="1"/>
    <xf numFmtId="0" fontId="7" fillId="3" borderId="45" xfId="0" applyNumberFormat="1" applyFont="1" applyFill="1" applyBorder="1" applyAlignment="1">
      <alignment horizontal="center"/>
    </xf>
    <xf numFmtId="164" fontId="20" fillId="3" borderId="59" xfId="0" applyNumberFormat="1" applyFont="1" applyFill="1" applyBorder="1" applyAlignment="1"/>
    <xf numFmtId="0" fontId="21" fillId="3" borderId="59" xfId="0" applyNumberFormat="1" applyFont="1" applyFill="1" applyBorder="1" applyAlignment="1"/>
    <xf numFmtId="0" fontId="7" fillId="3" borderId="46" xfId="0" applyNumberFormat="1" applyFont="1" applyFill="1" applyBorder="1" applyAlignment="1"/>
    <xf numFmtId="164" fontId="19" fillId="3" borderId="49" xfId="0" applyNumberFormat="1" applyFont="1" applyFill="1" applyBorder="1" applyAlignment="1"/>
    <xf numFmtId="49" fontId="7" fillId="3" borderId="46" xfId="0" applyNumberFormat="1" applyFont="1" applyFill="1" applyBorder="1" applyAlignment="1"/>
    <xf numFmtId="0" fontId="0" fillId="3" borderId="47" xfId="0" applyNumberFormat="1" applyFont="1" applyFill="1" applyBorder="1" applyAlignment="1"/>
    <xf numFmtId="0" fontId="7" fillId="3" borderId="47" xfId="0" applyNumberFormat="1" applyFont="1" applyFill="1" applyBorder="1" applyAlignment="1"/>
    <xf numFmtId="49" fontId="23" fillId="3" borderId="49" xfId="0" applyNumberFormat="1" applyFont="1" applyFill="1" applyBorder="1" applyAlignment="1">
      <alignment horizontal="center" vertical="center"/>
    </xf>
    <xf numFmtId="0" fontId="6" fillId="3" borderId="49" xfId="0" applyNumberFormat="1" applyFont="1" applyFill="1" applyBorder="1" applyAlignment="1"/>
    <xf numFmtId="49" fontId="20" fillId="3" borderId="31" xfId="0" applyNumberFormat="1" applyFont="1" applyFill="1" applyBorder="1" applyAlignment="1"/>
    <xf numFmtId="0" fontId="20" fillId="3" borderId="31" xfId="0" applyNumberFormat="1" applyFont="1" applyFill="1" applyBorder="1" applyAlignment="1"/>
    <xf numFmtId="0" fontId="20" fillId="3" borderId="52" xfId="0" applyNumberFormat="1" applyFont="1" applyFill="1" applyBorder="1" applyAlignment="1"/>
    <xf numFmtId="0" fontId="7" fillId="3" borderId="53" xfId="0" applyNumberFormat="1" applyFont="1" applyFill="1" applyBorder="1" applyAlignment="1"/>
    <xf numFmtId="49" fontId="20" fillId="3" borderId="6" xfId="0" applyNumberFormat="1" applyFont="1" applyFill="1" applyBorder="1" applyAlignment="1"/>
    <xf numFmtId="0" fontId="20" fillId="3" borderId="6" xfId="0" applyNumberFormat="1" applyFont="1" applyFill="1" applyBorder="1" applyAlignment="1"/>
    <xf numFmtId="0" fontId="20" fillId="3" borderId="55" xfId="0" applyNumberFormat="1" applyFont="1" applyFill="1" applyBorder="1" applyAlignment="1"/>
    <xf numFmtId="49" fontId="21" fillId="3" borderId="56" xfId="0" applyNumberFormat="1" applyFont="1" applyFill="1" applyBorder="1" applyAlignment="1">
      <alignment horizontal="center"/>
    </xf>
    <xf numFmtId="0" fontId="7" fillId="3" borderId="56" xfId="0" applyNumberFormat="1" applyFont="1" applyFill="1" applyBorder="1" applyAlignment="1"/>
    <xf numFmtId="0" fontId="21" fillId="3" borderId="56" xfId="0" applyNumberFormat="1" applyFont="1" applyFill="1" applyBorder="1" applyAlignment="1">
      <alignment horizontal="center"/>
    </xf>
    <xf numFmtId="0" fontId="21" fillId="3" borderId="42" xfId="0" applyNumberFormat="1" applyFont="1" applyFill="1" applyBorder="1" applyAlignment="1"/>
    <xf numFmtId="0" fontId="21" fillId="3" borderId="58" xfId="0" applyNumberFormat="1" applyFont="1" applyFill="1" applyBorder="1" applyAlignment="1"/>
    <xf numFmtId="0" fontId="21" fillId="3" borderId="59" xfId="0" applyNumberFormat="1" applyFont="1" applyFill="1" applyBorder="1" applyAlignment="1">
      <alignment horizontal="center"/>
    </xf>
    <xf numFmtId="0" fontId="7" fillId="3" borderId="59" xfId="0" applyNumberFormat="1" applyFont="1" applyFill="1" applyBorder="1" applyAlignment="1"/>
    <xf numFmtId="0" fontId="6" fillId="3" borderId="51" xfId="0" applyNumberFormat="1" applyFont="1" applyFill="1" applyBorder="1" applyAlignment="1">
      <alignment vertical="top"/>
    </xf>
    <xf numFmtId="49" fontId="6" fillId="3" borderId="31" xfId="0" applyNumberFormat="1" applyFont="1" applyFill="1" applyBorder="1" applyAlignment="1"/>
    <xf numFmtId="0" fontId="6" fillId="3" borderId="31" xfId="0" applyNumberFormat="1" applyFont="1" applyFill="1" applyBorder="1" applyAlignment="1"/>
    <xf numFmtId="0" fontId="19" fillId="3" borderId="31" xfId="0" applyNumberFormat="1" applyFont="1" applyFill="1" applyBorder="1" applyAlignment="1"/>
    <xf numFmtId="0" fontId="7" fillId="3" borderId="15" xfId="0" applyNumberFormat="1" applyFont="1" applyFill="1" applyBorder="1" applyAlignment="1">
      <alignment vertical="top"/>
    </xf>
    <xf numFmtId="49" fontId="6" fillId="3" borderId="16" xfId="0" applyNumberFormat="1" applyFont="1" applyFill="1" applyBorder="1" applyAlignment="1"/>
    <xf numFmtId="0" fontId="7" fillId="3" borderId="16" xfId="0" applyNumberFormat="1" applyFont="1" applyFill="1" applyBorder="1" applyAlignment="1"/>
    <xf numFmtId="0" fontId="7" fillId="3" borderId="62" xfId="0" applyNumberFormat="1" applyFont="1" applyFill="1" applyBorder="1" applyAlignment="1">
      <alignment vertical="top"/>
    </xf>
    <xf numFmtId="0" fontId="6" fillId="3" borderId="39" xfId="0" applyNumberFormat="1" applyFont="1" applyFill="1" applyBorder="1" applyAlignment="1"/>
    <xf numFmtId="0" fontId="7" fillId="3" borderId="39" xfId="0" applyNumberFormat="1" applyFont="1" applyFill="1" applyBorder="1" applyAlignment="1"/>
    <xf numFmtId="0" fontId="7" fillId="3" borderId="39" xfId="0" applyNumberFormat="1" applyFont="1" applyFill="1" applyBorder="1" applyAlignment="1">
      <alignment wrapText="1"/>
    </xf>
    <xf numFmtId="0" fontId="0" fillId="3" borderId="39" xfId="0" applyNumberFormat="1" applyFont="1" applyFill="1" applyBorder="1" applyAlignment="1">
      <alignment wrapText="1"/>
    </xf>
    <xf numFmtId="0" fontId="0" fillId="0" borderId="3" xfId="0" applyFont="1" applyBorder="1" applyAlignment="1"/>
    <xf numFmtId="0" fontId="0" fillId="3" borderId="41" xfId="0" applyNumberFormat="1" applyFont="1" applyFill="1" applyBorder="1" applyAlignment="1"/>
    <xf numFmtId="0" fontId="0" fillId="3" borderId="3" xfId="0" applyNumberFormat="1" applyFont="1" applyFill="1" applyBorder="1" applyAlignment="1"/>
    <xf numFmtId="0" fontId="0" fillId="3" borderId="4" xfId="0" applyNumberFormat="1" applyFont="1" applyFill="1" applyBorder="1" applyAlignment="1"/>
    <xf numFmtId="0" fontId="12" fillId="3" borderId="14" xfId="0" applyNumberFormat="1" applyFont="1" applyFill="1" applyBorder="1" applyAlignment="1"/>
    <xf numFmtId="0" fontId="12" fillId="3" borderId="6" xfId="0" applyNumberFormat="1" applyFont="1" applyFill="1" applyBorder="1" applyAlignment="1"/>
    <xf numFmtId="0" fontId="0" fillId="3" borderId="7" xfId="0" applyNumberFormat="1" applyFont="1" applyFill="1" applyBorder="1" applyAlignment="1"/>
    <xf numFmtId="49" fontId="30" fillId="3" borderId="14" xfId="0" applyNumberFormat="1" applyFont="1" applyFill="1" applyBorder="1" applyAlignment="1"/>
    <xf numFmtId="49" fontId="12" fillId="3" borderId="14" xfId="0" applyNumberFormat="1" applyFont="1" applyFill="1" applyBorder="1" applyAlignment="1"/>
    <xf numFmtId="0" fontId="7" fillId="3" borderId="14" xfId="0" applyNumberFormat="1" applyFont="1" applyFill="1" applyBorder="1" applyAlignment="1"/>
    <xf numFmtId="49" fontId="24" fillId="3" borderId="14" xfId="0" applyNumberFormat="1" applyFont="1" applyFill="1" applyBorder="1" applyAlignment="1"/>
    <xf numFmtId="0" fontId="12" fillId="3" borderId="15" xfId="0" applyNumberFormat="1" applyFont="1" applyFill="1" applyBorder="1" applyAlignment="1"/>
    <xf numFmtId="0" fontId="12" fillId="3" borderId="16" xfId="0" applyNumberFormat="1" applyFont="1" applyFill="1" applyBorder="1" applyAlignment="1"/>
    <xf numFmtId="0" fontId="0" fillId="3" borderId="16" xfId="0" applyNumberFormat="1" applyFont="1" applyFill="1" applyBorder="1" applyAlignment="1"/>
    <xf numFmtId="0" fontId="0" fillId="3" borderId="17" xfId="0" applyNumberFormat="1" applyFont="1" applyFill="1" applyBorder="1" applyAlignment="1"/>
    <xf numFmtId="0" fontId="12" fillId="3" borderId="3" xfId="0" applyNumberFormat="1" applyFont="1" applyFill="1" applyBorder="1" applyAlignment="1"/>
    <xf numFmtId="0" fontId="15" fillId="3" borderId="16" xfId="0" applyNumberFormat="1" applyFont="1" applyFill="1" applyBorder="1" applyAlignment="1"/>
    <xf numFmtId="0" fontId="15" fillId="3" borderId="41" xfId="0" applyNumberFormat="1" applyFont="1" applyFill="1" applyBorder="1" applyAlignment="1"/>
    <xf numFmtId="0" fontId="15" fillId="3" borderId="3" xfId="0" applyNumberFormat="1" applyFont="1" applyFill="1" applyBorder="1" applyAlignment="1"/>
    <xf numFmtId="49" fontId="7" fillId="3" borderId="6" xfId="0" applyNumberFormat="1" applyFont="1" applyFill="1" applyBorder="1" applyAlignment="1"/>
    <xf numFmtId="49" fontId="7" fillId="3" borderId="14" xfId="0" applyNumberFormat="1" applyFont="1" applyFill="1" applyBorder="1" applyAlignment="1"/>
    <xf numFmtId="49" fontId="7" fillId="3" borderId="15" xfId="0" applyNumberFormat="1" applyFont="1" applyFill="1" applyBorder="1" applyAlignment="1"/>
    <xf numFmtId="49" fontId="12" fillId="3" borderId="14" xfId="0" applyNumberFormat="1" applyFont="1" applyFill="1" applyBorder="1" applyAlignment="1" applyProtection="1">
      <alignment vertical="top"/>
      <protection locked="0"/>
    </xf>
    <xf numFmtId="49" fontId="21" fillId="3" borderId="6" xfId="0" applyNumberFormat="1" applyFont="1" applyFill="1" applyBorder="1" applyAlignment="1" applyProtection="1">
      <alignment horizontal="left"/>
      <protection locked="0"/>
    </xf>
    <xf numFmtId="0" fontId="12" fillId="3" borderId="14" xfId="0" applyNumberFormat="1" applyFont="1" applyFill="1" applyBorder="1" applyAlignment="1" applyProtection="1">
      <protection locked="0"/>
    </xf>
    <xf numFmtId="0" fontId="12" fillId="3" borderId="6" xfId="0" applyNumberFormat="1" applyFont="1" applyFill="1" applyBorder="1" applyAlignment="1" applyProtection="1">
      <protection locked="0"/>
    </xf>
    <xf numFmtId="0" fontId="12" fillId="3" borderId="6" xfId="0" applyNumberFormat="1" applyFont="1" applyFill="1" applyBorder="1" applyAlignment="1" applyProtection="1">
      <alignment horizontal="left" vertical="top"/>
      <protection locked="0"/>
    </xf>
    <xf numFmtId="0" fontId="12" fillId="3" borderId="7" xfId="0" applyNumberFormat="1" applyFont="1" applyFill="1" applyBorder="1" applyAlignment="1" applyProtection="1">
      <alignment horizontal="left" vertical="top"/>
      <protection locked="0"/>
    </xf>
    <xf numFmtId="0" fontId="0" fillId="3" borderId="14" xfId="0" applyNumberFormat="1" applyFont="1" applyFill="1" applyBorder="1" applyAlignment="1" applyProtection="1">
      <protection locked="0"/>
    </xf>
    <xf numFmtId="49" fontId="12" fillId="3" borderId="6" xfId="0" applyNumberFormat="1" applyFont="1" applyFill="1" applyBorder="1" applyAlignment="1" applyProtection="1">
      <protection locked="0"/>
    </xf>
    <xf numFmtId="0" fontId="0" fillId="3" borderId="6" xfId="0" applyNumberFormat="1" applyFont="1" applyFill="1" applyBorder="1" applyAlignment="1" applyProtection="1">
      <protection locked="0"/>
    </xf>
    <xf numFmtId="0" fontId="0" fillId="3" borderId="7" xfId="0" applyNumberFormat="1" applyFont="1" applyFill="1" applyBorder="1" applyAlignment="1" applyProtection="1">
      <protection locked="0"/>
    </xf>
    <xf numFmtId="49" fontId="7" fillId="3" borderId="14" xfId="0" applyNumberFormat="1" applyFont="1" applyFill="1" applyBorder="1" applyAlignment="1" applyProtection="1">
      <protection locked="0"/>
    </xf>
    <xf numFmtId="0" fontId="7" fillId="3" borderId="6" xfId="0" applyNumberFormat="1" applyFont="1" applyFill="1" applyBorder="1" applyAlignment="1" applyProtection="1">
      <protection locked="0"/>
    </xf>
    <xf numFmtId="164" fontId="6" fillId="3" borderId="6" xfId="0" applyNumberFormat="1" applyFont="1" applyFill="1" applyBorder="1" applyAlignment="1" applyProtection="1">
      <protection locked="0"/>
    </xf>
    <xf numFmtId="0" fontId="7" fillId="3" borderId="14" xfId="0" applyNumberFormat="1" applyFont="1" applyFill="1" applyBorder="1" applyAlignment="1" applyProtection="1">
      <protection locked="0"/>
    </xf>
    <xf numFmtId="49" fontId="1" fillId="2" borderId="1" xfId="0" applyNumberFormat="1" applyFont="1" applyFill="1" applyBorder="1" applyAlignment="1">
      <alignment horizontal="center" vertical="top" wrapText="1"/>
    </xf>
    <xf numFmtId="0" fontId="2" fillId="3" borderId="2" xfId="0" applyNumberFormat="1" applyFont="1" applyFill="1" applyBorder="1" applyAlignment="1">
      <alignment horizontal="center" vertical="top" wrapText="1"/>
    </xf>
    <xf numFmtId="0" fontId="2" fillId="3" borderId="3" xfId="0" applyNumberFormat="1" applyFont="1" applyFill="1" applyBorder="1" applyAlignment="1">
      <alignment horizontal="center" vertical="top" wrapText="1"/>
    </xf>
    <xf numFmtId="0" fontId="0" fillId="3" borderId="3" xfId="0" applyNumberFormat="1" applyFont="1" applyFill="1" applyBorder="1" applyAlignment="1">
      <alignment horizontal="center" vertical="top" wrapText="1"/>
    </xf>
    <xf numFmtId="0" fontId="0" fillId="3" borderId="4" xfId="0" applyNumberFormat="1" applyFont="1" applyFill="1" applyBorder="1" applyAlignment="1">
      <alignment horizontal="center" vertical="top" wrapText="1"/>
    </xf>
    <xf numFmtId="0" fontId="2" fillId="3" borderId="5" xfId="0" applyNumberFormat="1" applyFont="1" applyFill="1" applyBorder="1" applyAlignment="1">
      <alignment horizontal="center" vertical="top" wrapText="1"/>
    </xf>
    <xf numFmtId="0" fontId="2" fillId="3" borderId="6" xfId="0" applyNumberFormat="1" applyFont="1" applyFill="1" applyBorder="1" applyAlignment="1">
      <alignment horizontal="center" vertical="top" wrapText="1"/>
    </xf>
    <xf numFmtId="0" fontId="0" fillId="3" borderId="6" xfId="0" applyNumberFormat="1" applyFont="1" applyFill="1" applyBorder="1" applyAlignment="1">
      <alignment horizontal="center" vertical="top" wrapText="1"/>
    </xf>
    <xf numFmtId="0" fontId="0" fillId="3" borderId="7" xfId="0" applyNumberFormat="1" applyFont="1" applyFill="1" applyBorder="1" applyAlignment="1">
      <alignment horizontal="center" vertical="top" wrapText="1"/>
    </xf>
    <xf numFmtId="0" fontId="2" fillId="3" borderId="8" xfId="0" applyNumberFormat="1" applyFont="1" applyFill="1" applyBorder="1" applyAlignment="1">
      <alignment horizontal="center" vertical="top" wrapText="1"/>
    </xf>
    <xf numFmtId="0" fontId="2" fillId="3" borderId="9" xfId="0" applyNumberFormat="1" applyFont="1" applyFill="1" applyBorder="1" applyAlignment="1">
      <alignment horizontal="center" vertical="top" wrapText="1"/>
    </xf>
    <xf numFmtId="49" fontId="7" fillId="3" borderId="14" xfId="0" applyNumberFormat="1" applyFont="1" applyFill="1" applyBorder="1" applyAlignment="1" applyProtection="1">
      <alignment horizontal="center" vertical="center"/>
      <protection locked="0"/>
    </xf>
    <xf numFmtId="0" fontId="7" fillId="3" borderId="6" xfId="0" applyNumberFormat="1" applyFont="1" applyFill="1" applyBorder="1" applyAlignment="1" applyProtection="1">
      <alignment horizontal="center" vertical="center"/>
      <protection locked="0"/>
    </xf>
    <xf numFmtId="49" fontId="3" fillId="4" borderId="10" xfId="0" applyNumberFormat="1" applyFont="1" applyFill="1" applyBorder="1" applyAlignment="1">
      <alignment horizontal="center" vertical="center" wrapText="1"/>
    </xf>
    <xf numFmtId="0" fontId="2" fillId="4" borderId="11" xfId="0" applyNumberFormat="1" applyFont="1" applyFill="1" applyBorder="1" applyAlignment="1">
      <alignment horizontal="center" vertical="center" wrapText="1"/>
    </xf>
    <xf numFmtId="0" fontId="0" fillId="3" borderId="12" xfId="0" applyNumberFormat="1" applyFont="1" applyFill="1" applyBorder="1" applyAlignment="1">
      <alignment horizontal="center" vertical="center" wrapText="1"/>
    </xf>
    <xf numFmtId="0" fontId="0" fillId="3" borderId="7" xfId="0" applyNumberFormat="1" applyFont="1" applyFill="1" applyBorder="1" applyAlignment="1">
      <alignment horizontal="center" vertical="center" wrapText="1"/>
    </xf>
    <xf numFmtId="0" fontId="2" fillId="4" borderId="10" xfId="0" applyNumberFormat="1" applyFont="1" applyFill="1" applyBorder="1" applyAlignment="1">
      <alignment horizontal="center" vertical="center" wrapText="1"/>
    </xf>
    <xf numFmtId="49" fontId="12" fillId="3" borderId="14" xfId="0" applyNumberFormat="1" applyFont="1" applyFill="1" applyBorder="1" applyAlignment="1" applyProtection="1">
      <alignment horizontal="center" vertical="center"/>
      <protection locked="0"/>
    </xf>
    <xf numFmtId="0" fontId="12" fillId="3" borderId="6" xfId="0" applyNumberFormat="1" applyFont="1" applyFill="1" applyBorder="1" applyAlignment="1" applyProtection="1">
      <alignment horizontal="center" vertical="center"/>
      <protection locked="0"/>
    </xf>
    <xf numFmtId="0" fontId="12" fillId="3" borderId="7" xfId="0" applyNumberFormat="1" applyFont="1" applyFill="1" applyBorder="1" applyAlignment="1" applyProtection="1">
      <alignment horizontal="center" vertical="center"/>
      <protection locked="0"/>
    </xf>
    <xf numFmtId="49" fontId="12" fillId="3" borderId="6" xfId="0" applyNumberFormat="1" applyFont="1" applyFill="1" applyBorder="1" applyAlignment="1" applyProtection="1">
      <alignment horizontal="left" vertical="top" wrapText="1"/>
      <protection locked="0"/>
    </xf>
    <xf numFmtId="0" fontId="0" fillId="3" borderId="6" xfId="0" applyNumberFormat="1" applyFont="1" applyFill="1" applyBorder="1" applyAlignment="1" applyProtection="1">
      <alignment horizontal="left" vertical="top" wrapText="1"/>
      <protection locked="0"/>
    </xf>
    <xf numFmtId="0" fontId="0" fillId="3" borderId="7" xfId="0" applyNumberFormat="1" applyFont="1" applyFill="1" applyBorder="1" applyAlignment="1" applyProtection="1">
      <alignment horizontal="left" vertical="top" wrapText="1"/>
      <protection locked="0"/>
    </xf>
    <xf numFmtId="0" fontId="6" fillId="6" borderId="33" xfId="0" applyNumberFormat="1" applyFont="1" applyFill="1" applyBorder="1" applyAlignment="1" applyProtection="1">
      <alignment horizontal="center"/>
      <protection locked="0"/>
    </xf>
    <xf numFmtId="0" fontId="6" fillId="6" borderId="34" xfId="0" applyNumberFormat="1" applyFont="1" applyFill="1" applyBorder="1" applyAlignment="1" applyProtection="1">
      <alignment horizontal="center"/>
      <protection locked="0"/>
    </xf>
    <xf numFmtId="164" fontId="20" fillId="3" borderId="57" xfId="0" applyNumberFormat="1" applyFont="1" applyFill="1" applyBorder="1" applyAlignment="1">
      <alignment wrapText="1"/>
    </xf>
    <xf numFmtId="0" fontId="25" fillId="3" borderId="14" xfId="0" applyNumberFormat="1" applyFont="1" applyFill="1" applyBorder="1" applyAlignment="1">
      <alignment wrapText="1"/>
    </xf>
    <xf numFmtId="0" fontId="25" fillId="3" borderId="55" xfId="0" applyNumberFormat="1" applyFont="1" applyFill="1" applyBorder="1" applyAlignment="1">
      <alignment wrapText="1"/>
    </xf>
    <xf numFmtId="49" fontId="7" fillId="5" borderId="23" xfId="0" applyNumberFormat="1" applyFont="1" applyFill="1" applyBorder="1" applyAlignment="1">
      <alignment horizontal="center"/>
    </xf>
    <xf numFmtId="0" fontId="7" fillId="5" borderId="11" xfId="0" applyNumberFormat="1" applyFont="1" applyFill="1" applyBorder="1" applyAlignment="1">
      <alignment horizontal="center"/>
    </xf>
    <xf numFmtId="0" fontId="7" fillId="5" borderId="24" xfId="0" applyNumberFormat="1" applyFont="1" applyFill="1" applyBorder="1" applyAlignment="1">
      <alignment horizontal="center"/>
    </xf>
    <xf numFmtId="49" fontId="7" fillId="3" borderId="6" xfId="0" applyNumberFormat="1" applyFont="1" applyFill="1" applyBorder="1" applyAlignment="1" applyProtection="1">
      <alignment horizontal="center" vertical="center"/>
      <protection locked="0"/>
    </xf>
    <xf numFmtId="0" fontId="7" fillId="3" borderId="7" xfId="0" applyNumberFormat="1" applyFont="1" applyFill="1" applyBorder="1" applyAlignment="1" applyProtection="1">
      <alignment horizontal="center" vertical="center"/>
      <protection locked="0"/>
    </xf>
    <xf numFmtId="49" fontId="7" fillId="5" borderId="10" xfId="0" applyNumberFormat="1" applyFont="1" applyFill="1" applyBorder="1" applyAlignment="1">
      <alignment horizontal="center" vertical="center" wrapText="1"/>
    </xf>
    <xf numFmtId="0" fontId="7" fillId="5" borderId="11" xfId="0" applyNumberFormat="1" applyFont="1" applyFill="1" applyBorder="1" applyAlignment="1">
      <alignment horizontal="center" vertical="center" wrapText="1"/>
    </xf>
    <xf numFmtId="0" fontId="7" fillId="5" borderId="10" xfId="0" applyNumberFormat="1" applyFont="1" applyFill="1" applyBorder="1" applyAlignment="1">
      <alignment horizontal="center" vertical="center" wrapText="1"/>
    </xf>
    <xf numFmtId="49" fontId="12" fillId="3" borderId="66" xfId="0" applyNumberFormat="1" applyFont="1" applyFill="1" applyBorder="1" applyAlignment="1">
      <alignment horizontal="right" wrapText="1"/>
    </xf>
    <xf numFmtId="0" fontId="12" fillId="3" borderId="12" xfId="0" applyNumberFormat="1" applyFont="1" applyFill="1" applyBorder="1" applyAlignment="1">
      <alignment horizontal="right" wrapText="1"/>
    </xf>
    <xf numFmtId="49" fontId="7" fillId="5" borderId="11" xfId="0" applyNumberFormat="1" applyFont="1" applyFill="1" applyBorder="1" applyAlignment="1">
      <alignment wrapText="1"/>
    </xf>
    <xf numFmtId="0" fontId="7" fillId="5" borderId="11" xfId="0" applyNumberFormat="1" applyFont="1" applyFill="1" applyBorder="1" applyAlignment="1">
      <alignment wrapText="1"/>
    </xf>
    <xf numFmtId="0" fontId="7" fillId="5" borderId="24" xfId="0" applyNumberFormat="1" applyFont="1" applyFill="1" applyBorder="1" applyAlignment="1">
      <alignment wrapText="1"/>
    </xf>
    <xf numFmtId="49" fontId="6" fillId="5" borderId="28" xfId="0" applyNumberFormat="1" applyFont="1" applyFill="1" applyBorder="1" applyAlignment="1"/>
    <xf numFmtId="0" fontId="6" fillId="5" borderId="29" xfId="0" applyNumberFormat="1" applyFont="1" applyFill="1" applyBorder="1" applyAlignment="1"/>
    <xf numFmtId="49" fontId="12" fillId="3" borderId="6" xfId="0" applyNumberFormat="1" applyFont="1" applyFill="1" applyBorder="1" applyAlignment="1">
      <alignment horizontal="center"/>
    </xf>
    <xf numFmtId="0" fontId="12" fillId="3" borderId="6" xfId="0" applyNumberFormat="1" applyFont="1" applyFill="1" applyBorder="1" applyAlignment="1">
      <alignment horizontal="center"/>
    </xf>
    <xf numFmtId="0" fontId="12" fillId="3" borderId="7" xfId="0" applyNumberFormat="1" applyFont="1" applyFill="1" applyBorder="1" applyAlignment="1">
      <alignment horizontal="center"/>
    </xf>
    <xf numFmtId="49" fontId="4" fillId="3" borderId="2" xfId="0" applyNumberFormat="1" applyFont="1" applyFill="1" applyBorder="1" applyAlignment="1">
      <alignment horizontal="left" vertical="center" wrapText="1"/>
    </xf>
    <xf numFmtId="0" fontId="4" fillId="3" borderId="3" xfId="0" applyNumberFormat="1" applyFont="1" applyFill="1" applyBorder="1" applyAlignment="1">
      <alignment horizontal="left" vertical="center" wrapText="1"/>
    </xf>
    <xf numFmtId="0" fontId="0" fillId="3" borderId="3" xfId="0" applyNumberFormat="1" applyFont="1" applyFill="1" applyBorder="1" applyAlignment="1">
      <alignment vertical="center" wrapText="1"/>
    </xf>
    <xf numFmtId="0" fontId="0" fillId="3" borderId="4" xfId="0" applyNumberFormat="1" applyFont="1" applyFill="1" applyBorder="1" applyAlignment="1">
      <alignment vertical="center" wrapText="1"/>
    </xf>
    <xf numFmtId="0" fontId="4" fillId="3" borderId="12" xfId="0" applyNumberFormat="1" applyFont="1" applyFill="1" applyBorder="1" applyAlignment="1">
      <alignment horizontal="left" vertical="center" wrapText="1"/>
    </xf>
    <xf numFmtId="0" fontId="4" fillId="3" borderId="6" xfId="0" applyNumberFormat="1" applyFont="1" applyFill="1" applyBorder="1" applyAlignment="1">
      <alignment horizontal="left" vertical="center" wrapText="1"/>
    </xf>
    <xf numFmtId="0" fontId="0" fillId="3" borderId="6" xfId="0" applyNumberFormat="1" applyFont="1" applyFill="1" applyBorder="1" applyAlignment="1">
      <alignment vertical="center" wrapText="1"/>
    </xf>
    <xf numFmtId="0" fontId="0" fillId="3" borderId="7" xfId="0" applyNumberFormat="1" applyFont="1" applyFill="1" applyBorder="1" applyAlignment="1">
      <alignment vertical="center" wrapText="1"/>
    </xf>
    <xf numFmtId="0" fontId="4" fillId="3" borderId="35" xfId="0" applyNumberFormat="1" applyFont="1" applyFill="1" applyBorder="1" applyAlignment="1">
      <alignment horizontal="left" vertical="center" wrapText="1"/>
    </xf>
    <xf numFmtId="0" fontId="4" fillId="3" borderId="16" xfId="0" applyNumberFormat="1" applyFont="1" applyFill="1" applyBorder="1" applyAlignment="1">
      <alignment horizontal="left" vertical="center" wrapText="1"/>
    </xf>
    <xf numFmtId="0" fontId="0" fillId="0" borderId="16" xfId="0" applyNumberFormat="1" applyFont="1" applyBorder="1" applyAlignment="1"/>
    <xf numFmtId="0" fontId="0" fillId="3" borderId="16" xfId="0" applyNumberFormat="1" applyFont="1" applyFill="1" applyBorder="1" applyAlignment="1">
      <alignment vertical="center" wrapText="1"/>
    </xf>
    <xf numFmtId="0" fontId="0" fillId="3" borderId="17" xfId="0" applyNumberFormat="1" applyFont="1" applyFill="1" applyBorder="1" applyAlignment="1">
      <alignment vertical="center" wrapText="1"/>
    </xf>
    <xf numFmtId="49" fontId="7" fillId="5" borderId="11" xfId="0" applyNumberFormat="1" applyFont="1" applyFill="1" applyBorder="1" applyAlignment="1">
      <alignment horizontal="left" wrapText="1"/>
    </xf>
    <xf numFmtId="0" fontId="7" fillId="5" borderId="11" xfId="0" applyNumberFormat="1" applyFont="1" applyFill="1" applyBorder="1" applyAlignment="1">
      <alignment horizontal="left" wrapText="1"/>
    </xf>
    <xf numFmtId="0" fontId="7" fillId="5" borderId="24" xfId="0" applyNumberFormat="1" applyFont="1" applyFill="1" applyBorder="1" applyAlignment="1">
      <alignment horizontal="left" wrapText="1"/>
    </xf>
    <xf numFmtId="0" fontId="0" fillId="3" borderId="13" xfId="0" applyNumberFormat="1" applyFont="1" applyFill="1" applyBorder="1" applyAlignment="1">
      <alignment horizontal="left" wrapText="1"/>
    </xf>
    <xf numFmtId="0" fontId="0" fillId="3" borderId="38" xfId="0" applyNumberFormat="1" applyFont="1" applyFill="1" applyBorder="1" applyAlignment="1">
      <alignment horizontal="left" wrapText="1"/>
    </xf>
    <xf numFmtId="49" fontId="12" fillId="3" borderId="14" xfId="0" applyNumberFormat="1" applyFont="1" applyFill="1" applyBorder="1" applyAlignment="1">
      <alignment horizontal="left" vertical="top" wrapText="1"/>
    </xf>
    <xf numFmtId="0" fontId="0" fillId="3" borderId="6" xfId="0" applyNumberFormat="1" applyFont="1" applyFill="1" applyBorder="1" applyAlignment="1">
      <alignment horizontal="left" vertical="top" wrapText="1"/>
    </xf>
    <xf numFmtId="0" fontId="0" fillId="3" borderId="7" xfId="0" applyNumberFormat="1" applyFont="1" applyFill="1" applyBorder="1" applyAlignment="1">
      <alignment horizontal="left" vertical="top" wrapText="1"/>
    </xf>
    <xf numFmtId="0" fontId="0" fillId="3" borderId="14" xfId="0" applyNumberFormat="1" applyFont="1" applyFill="1" applyBorder="1" applyAlignment="1">
      <alignment horizontal="left" vertical="top" wrapText="1"/>
    </xf>
    <xf numFmtId="49" fontId="30" fillId="3" borderId="14" xfId="0" applyNumberFormat="1" applyFont="1" applyFill="1" applyBorder="1" applyAlignment="1">
      <alignment horizontal="center" vertical="top" wrapText="1"/>
    </xf>
    <xf numFmtId="0" fontId="30" fillId="3" borderId="6" xfId="0" applyNumberFormat="1" applyFont="1" applyFill="1" applyBorder="1" applyAlignment="1">
      <alignment horizontal="center" vertical="top" wrapText="1"/>
    </xf>
    <xf numFmtId="0" fontId="0" fillId="3" borderId="6" xfId="0" applyNumberFormat="1" applyFont="1" applyFill="1" applyBorder="1" applyAlignment="1">
      <alignment wrapText="1"/>
    </xf>
    <xf numFmtId="0" fontId="0" fillId="3" borderId="7" xfId="0" applyNumberFormat="1" applyFont="1" applyFill="1" applyBorder="1" applyAlignment="1">
      <alignment wrapText="1"/>
    </xf>
    <xf numFmtId="0" fontId="30" fillId="3" borderId="14" xfId="0" applyNumberFormat="1" applyFont="1" applyFill="1" applyBorder="1" applyAlignment="1">
      <alignment horizontal="center" vertical="top" wrapText="1"/>
    </xf>
    <xf numFmtId="0" fontId="21" fillId="3" borderId="54" xfId="0" applyNumberFormat="1" applyFont="1" applyFill="1" applyBorder="1" applyAlignment="1">
      <alignment wrapText="1"/>
    </xf>
    <xf numFmtId="0" fontId="22" fillId="3" borderId="51" xfId="0" applyNumberFormat="1" applyFont="1" applyFill="1" applyBorder="1" applyAlignment="1">
      <alignment wrapText="1"/>
    </xf>
    <xf numFmtId="0" fontId="22" fillId="3" borderId="52" xfId="0" applyNumberFormat="1" applyFont="1" applyFill="1" applyBorder="1" applyAlignment="1">
      <alignment wrapText="1"/>
    </xf>
    <xf numFmtId="49" fontId="7" fillId="5" borderId="10" xfId="0" applyNumberFormat="1" applyFont="1" applyFill="1" applyBorder="1" applyAlignment="1">
      <alignment horizontal="center"/>
    </xf>
    <xf numFmtId="0" fontId="7" fillId="5" borderId="22" xfId="0" applyNumberFormat="1" applyFont="1" applyFill="1" applyBorder="1" applyAlignment="1">
      <alignment horizontal="center"/>
    </xf>
    <xf numFmtId="49" fontId="6" fillId="6" borderId="23" xfId="0" applyNumberFormat="1" applyFont="1" applyFill="1" applyBorder="1" applyAlignment="1" applyProtection="1">
      <alignment horizontal="left"/>
      <protection locked="0"/>
    </xf>
    <xf numFmtId="49" fontId="6" fillId="6" borderId="11" xfId="0" applyNumberFormat="1" applyFont="1" applyFill="1" applyBorder="1" applyAlignment="1" applyProtection="1">
      <alignment horizontal="left"/>
      <protection locked="0"/>
    </xf>
    <xf numFmtId="49" fontId="6" fillId="6" borderId="24" xfId="0" applyNumberFormat="1" applyFont="1" applyFill="1" applyBorder="1" applyAlignment="1" applyProtection="1">
      <alignment horizontal="left"/>
      <protection locked="0"/>
    </xf>
    <xf numFmtId="49" fontId="6" fillId="6" borderId="10" xfId="0" applyNumberFormat="1" applyFont="1" applyFill="1" applyBorder="1" applyAlignment="1" applyProtection="1">
      <alignment horizontal="center"/>
      <protection locked="0"/>
    </xf>
    <xf numFmtId="0" fontId="6" fillId="6" borderId="22" xfId="0" applyNumberFormat="1" applyFont="1" applyFill="1" applyBorder="1" applyAlignment="1" applyProtection="1">
      <alignment horizontal="center"/>
      <protection locked="0"/>
    </xf>
    <xf numFmtId="49" fontId="6" fillId="5" borderId="1" xfId="0" applyNumberFormat="1" applyFont="1" applyFill="1" applyBorder="1" applyAlignment="1">
      <alignment vertical="top" wrapText="1"/>
    </xf>
    <xf numFmtId="0" fontId="6" fillId="5" borderId="20" xfId="0" applyNumberFormat="1" applyFont="1" applyFill="1" applyBorder="1" applyAlignment="1">
      <alignment vertical="top" wrapText="1"/>
    </xf>
    <xf numFmtId="49" fontId="7" fillId="5" borderId="11" xfId="0" applyNumberFormat="1" applyFont="1" applyFill="1" applyBorder="1" applyAlignment="1">
      <alignment horizontal="left" vertical="top" wrapText="1"/>
    </xf>
    <xf numFmtId="0" fontId="7" fillId="5" borderId="11" xfId="0" applyNumberFormat="1" applyFont="1" applyFill="1" applyBorder="1" applyAlignment="1">
      <alignment horizontal="left" vertical="top" wrapText="1"/>
    </xf>
    <xf numFmtId="0" fontId="7" fillId="5" borderId="24" xfId="0" applyNumberFormat="1" applyFont="1" applyFill="1" applyBorder="1" applyAlignment="1">
      <alignment horizontal="left" vertical="top" wrapText="1"/>
    </xf>
    <xf numFmtId="49" fontId="4" fillId="3" borderId="5" xfId="0" applyNumberFormat="1" applyFont="1" applyFill="1" applyBorder="1" applyAlignment="1">
      <alignment horizontal="left" vertical="top" wrapText="1"/>
    </xf>
    <xf numFmtId="0" fontId="4" fillId="3" borderId="13" xfId="0" applyNumberFormat="1" applyFont="1" applyFill="1" applyBorder="1" applyAlignment="1">
      <alignment horizontal="left" vertical="top" wrapText="1"/>
    </xf>
    <xf numFmtId="0" fontId="4" fillId="3" borderId="14" xfId="0" applyNumberFormat="1" applyFont="1" applyFill="1" applyBorder="1" applyAlignment="1">
      <alignment horizontal="left" vertical="top" wrapText="1"/>
    </xf>
    <xf numFmtId="0" fontId="4" fillId="3" borderId="6" xfId="0" applyNumberFormat="1" applyFont="1" applyFill="1" applyBorder="1" applyAlignment="1">
      <alignment horizontal="left" vertical="top" wrapText="1"/>
    </xf>
    <xf numFmtId="0" fontId="4" fillId="3" borderId="15" xfId="0" applyNumberFormat="1" applyFont="1" applyFill="1" applyBorder="1" applyAlignment="1">
      <alignment horizontal="left" vertical="top" wrapText="1"/>
    </xf>
    <xf numFmtId="0" fontId="4" fillId="3" borderId="16" xfId="0" applyNumberFormat="1" applyFont="1" applyFill="1" applyBorder="1" applyAlignment="1">
      <alignment horizontal="left" vertical="top" wrapText="1"/>
    </xf>
    <xf numFmtId="0" fontId="0" fillId="3" borderId="16" xfId="0" applyNumberFormat="1" applyFont="1" applyFill="1" applyBorder="1" applyAlignment="1">
      <alignment horizontal="left" vertical="top" wrapText="1"/>
    </xf>
    <xf numFmtId="0" fontId="0" fillId="3" borderId="17" xfId="0" applyNumberFormat="1" applyFont="1" applyFill="1" applyBorder="1" applyAlignment="1">
      <alignment horizontal="left" vertical="top" wrapText="1"/>
    </xf>
    <xf numFmtId="49" fontId="20" fillId="3" borderId="31" xfId="0" applyNumberFormat="1" applyFont="1" applyFill="1" applyBorder="1" applyAlignment="1">
      <alignment horizontal="left"/>
    </xf>
    <xf numFmtId="0" fontId="20" fillId="3" borderId="31" xfId="0" applyNumberFormat="1" applyFont="1" applyFill="1" applyBorder="1" applyAlignment="1">
      <alignment horizontal="left"/>
    </xf>
    <xf numFmtId="0" fontId="20" fillId="3" borderId="52" xfId="0" applyNumberFormat="1" applyFont="1" applyFill="1" applyBorder="1" applyAlignment="1">
      <alignment horizontal="left"/>
    </xf>
    <xf numFmtId="49" fontId="19" fillId="3" borderId="50" xfId="0" applyNumberFormat="1" applyFont="1" applyFill="1" applyBorder="1" applyAlignment="1">
      <alignment horizontal="center" wrapText="1"/>
    </xf>
    <xf numFmtId="0" fontId="19" fillId="3" borderId="47" xfId="0" applyNumberFormat="1" applyFont="1" applyFill="1" applyBorder="1" applyAlignment="1">
      <alignment horizontal="center" wrapText="1"/>
    </xf>
    <xf numFmtId="0" fontId="19" fillId="3" borderId="48" xfId="0" applyNumberFormat="1" applyFont="1" applyFill="1" applyBorder="1" applyAlignment="1">
      <alignment horizontal="center" wrapText="1"/>
    </xf>
    <xf numFmtId="49" fontId="6" fillId="5" borderId="1" xfId="0" applyNumberFormat="1" applyFont="1" applyFill="1" applyBorder="1" applyAlignment="1"/>
    <xf numFmtId="0" fontId="6" fillId="5" borderId="18" xfId="0" applyNumberFormat="1" applyFont="1" applyFill="1" applyBorder="1" applyAlignment="1"/>
    <xf numFmtId="49" fontId="29" fillId="3" borderId="10" xfId="0" applyNumberFormat="1" applyFont="1" applyFill="1" applyBorder="1" applyAlignment="1">
      <alignment horizontal="left" vertical="top" wrapText="1"/>
    </xf>
    <xf numFmtId="0" fontId="29" fillId="3" borderId="11" xfId="0" applyNumberFormat="1" applyFont="1" applyFill="1" applyBorder="1" applyAlignment="1">
      <alignment horizontal="left" vertical="top" wrapText="1"/>
    </xf>
    <xf numFmtId="0" fontId="29" fillId="3" borderId="24" xfId="0" applyNumberFormat="1" applyFont="1" applyFill="1" applyBorder="1" applyAlignment="1">
      <alignment horizontal="left" vertical="top" wrapText="1"/>
    </xf>
    <xf numFmtId="0" fontId="0" fillId="3" borderId="5" xfId="0" applyNumberFormat="1" applyFont="1" applyFill="1" applyBorder="1" applyAlignment="1">
      <alignment horizontal="left" wrapText="1"/>
    </xf>
    <xf numFmtId="0" fontId="0" fillId="3" borderId="15" xfId="0" applyNumberFormat="1" applyFont="1" applyFill="1" applyBorder="1" applyAlignment="1">
      <alignment horizontal="left" wrapText="1"/>
    </xf>
    <xf numFmtId="0" fontId="0" fillId="3" borderId="16" xfId="0" applyNumberFormat="1" applyFont="1" applyFill="1" applyBorder="1" applyAlignment="1">
      <alignment horizontal="left" wrapText="1"/>
    </xf>
    <xf numFmtId="0" fontId="0" fillId="3" borderId="17" xfId="0" applyNumberFormat="1" applyFont="1" applyFill="1" applyBorder="1" applyAlignment="1">
      <alignment horizontal="left" wrapText="1"/>
    </xf>
    <xf numFmtId="49" fontId="19" fillId="3" borderId="47" xfId="0" applyNumberFormat="1" applyFont="1" applyFill="1" applyBorder="1" applyAlignment="1">
      <alignment horizontal="center"/>
    </xf>
    <xf numFmtId="0" fontId="19" fillId="3" borderId="47" xfId="0" applyNumberFormat="1" applyFont="1" applyFill="1" applyBorder="1" applyAlignment="1">
      <alignment horizontal="center"/>
    </xf>
    <xf numFmtId="0" fontId="19" fillId="3" borderId="48" xfId="0" applyNumberFormat="1" applyFont="1" applyFill="1" applyBorder="1" applyAlignment="1">
      <alignment horizontal="center"/>
    </xf>
    <xf numFmtId="49" fontId="33" fillId="3" borderId="2" xfId="0" applyNumberFormat="1" applyFont="1" applyFill="1" applyBorder="1" applyAlignment="1">
      <alignment horizontal="left" vertical="center" wrapText="1"/>
    </xf>
    <xf numFmtId="0" fontId="0" fillId="3" borderId="3" xfId="0" applyNumberFormat="1" applyFont="1" applyFill="1" applyBorder="1" applyAlignment="1">
      <alignment wrapText="1"/>
    </xf>
    <xf numFmtId="0" fontId="0" fillId="3" borderId="4" xfId="0" applyNumberFormat="1" applyFont="1" applyFill="1" applyBorder="1" applyAlignment="1">
      <alignment wrapText="1"/>
    </xf>
    <xf numFmtId="0" fontId="0" fillId="3" borderId="12" xfId="0" applyNumberFormat="1" applyFont="1" applyFill="1" applyBorder="1" applyAlignment="1">
      <alignment horizontal="left" vertical="center" wrapText="1"/>
    </xf>
    <xf numFmtId="0" fontId="0" fillId="3" borderId="6" xfId="0" applyNumberFormat="1" applyFont="1" applyFill="1" applyBorder="1" applyAlignment="1">
      <alignment horizontal="left" vertical="center" wrapText="1"/>
    </xf>
    <xf numFmtId="0" fontId="0" fillId="3" borderId="35" xfId="0" applyNumberFormat="1" applyFont="1" applyFill="1" applyBorder="1" applyAlignment="1">
      <alignment horizontal="left" vertical="center" wrapText="1"/>
    </xf>
    <xf numFmtId="0" fontId="0" fillId="3" borderId="16" xfId="0" applyNumberFormat="1" applyFont="1" applyFill="1" applyBorder="1" applyAlignment="1">
      <alignment horizontal="left" vertical="center" wrapText="1"/>
    </xf>
    <xf numFmtId="0" fontId="0" fillId="3" borderId="16" xfId="0" applyNumberFormat="1" applyFont="1" applyFill="1" applyBorder="1" applyAlignment="1">
      <alignment wrapText="1"/>
    </xf>
    <xf numFmtId="0" fontId="0" fillId="3" borderId="17" xfId="0" applyNumberFormat="1" applyFont="1" applyFill="1" applyBorder="1" applyAlignment="1">
      <alignment wrapText="1"/>
    </xf>
    <xf numFmtId="0" fontId="4" fillId="3" borderId="4" xfId="0" applyNumberFormat="1" applyFont="1" applyFill="1" applyBorder="1" applyAlignment="1">
      <alignment horizontal="left" vertical="center" wrapText="1"/>
    </xf>
    <xf numFmtId="0" fontId="4" fillId="3" borderId="7" xfId="0" applyNumberFormat="1" applyFont="1" applyFill="1" applyBorder="1" applyAlignment="1">
      <alignment horizontal="left" vertical="center" wrapText="1"/>
    </xf>
    <xf numFmtId="0" fontId="4" fillId="3" borderId="17" xfId="0" applyNumberFormat="1" applyFont="1" applyFill="1" applyBorder="1" applyAlignment="1">
      <alignment horizontal="left" vertical="center" wrapText="1"/>
    </xf>
    <xf numFmtId="49" fontId="6" fillId="5" borderId="19" xfId="0" applyNumberFormat="1" applyFont="1" applyFill="1" applyBorder="1" applyAlignment="1"/>
    <xf numFmtId="0" fontId="6" fillId="5" borderId="20" xfId="0" applyNumberFormat="1" applyFont="1" applyFill="1" applyBorder="1" applyAlignment="1"/>
    <xf numFmtId="0" fontId="6" fillId="5" borderId="21" xfId="0" applyNumberFormat="1" applyFont="1" applyFill="1" applyBorder="1" applyAlignment="1"/>
    <xf numFmtId="49" fontId="4" fillId="3" borderId="3" xfId="0" applyNumberFormat="1" applyFont="1" applyFill="1" applyBorder="1" applyAlignment="1">
      <alignment horizontal="left" vertical="top" wrapText="1"/>
    </xf>
    <xf numFmtId="0" fontId="4" fillId="3" borderId="3" xfId="0" applyNumberFormat="1" applyFont="1" applyFill="1" applyBorder="1" applyAlignment="1">
      <alignment horizontal="left" vertical="top" wrapText="1"/>
    </xf>
    <xf numFmtId="0" fontId="0" fillId="3" borderId="42" xfId="0" applyNumberFormat="1" applyFont="1" applyFill="1" applyBorder="1" applyAlignment="1">
      <alignment horizontal="left" vertical="top" wrapText="1"/>
    </xf>
    <xf numFmtId="0" fontId="0" fillId="3" borderId="42" xfId="0" applyNumberFormat="1" applyFont="1" applyFill="1" applyBorder="1" applyAlignment="1">
      <alignment wrapText="1"/>
    </xf>
    <xf numFmtId="0" fontId="0" fillId="3" borderId="43" xfId="0" applyNumberFormat="1" applyFont="1" applyFill="1" applyBorder="1" applyAlignment="1">
      <alignment wrapText="1"/>
    </xf>
    <xf numFmtId="164" fontId="19" fillId="3" borderId="50" xfId="0" applyNumberFormat="1" applyFont="1" applyFill="1" applyBorder="1" applyAlignment="1">
      <alignment wrapText="1"/>
    </xf>
    <xf numFmtId="0" fontId="22" fillId="3" borderId="47" xfId="0" applyNumberFormat="1" applyFont="1" applyFill="1" applyBorder="1" applyAlignment="1">
      <alignment wrapText="1"/>
    </xf>
    <xf numFmtId="0" fontId="22" fillId="3" borderId="48" xfId="0" applyNumberFormat="1" applyFont="1" applyFill="1" applyBorder="1" applyAlignment="1">
      <alignment wrapText="1"/>
    </xf>
    <xf numFmtId="0" fontId="12" fillId="3" borderId="14" xfId="0" applyNumberFormat="1" applyFont="1" applyFill="1" applyBorder="1" applyAlignment="1">
      <alignment horizontal="left" vertical="top"/>
    </xf>
    <xf numFmtId="0" fontId="12" fillId="3" borderId="6" xfId="0" applyNumberFormat="1" applyFont="1" applyFill="1" applyBorder="1" applyAlignment="1">
      <alignment horizontal="left" vertical="top"/>
    </xf>
    <xf numFmtId="0" fontId="12" fillId="3" borderId="7" xfId="0" applyNumberFormat="1" applyFont="1" applyFill="1" applyBorder="1" applyAlignment="1">
      <alignment horizontal="left" vertical="top"/>
    </xf>
    <xf numFmtId="49" fontId="7" fillId="5" borderId="11" xfId="0" applyNumberFormat="1" applyFont="1" applyFill="1" applyBorder="1" applyAlignment="1">
      <alignment vertical="top" wrapText="1"/>
    </xf>
    <xf numFmtId="0" fontId="7" fillId="5" borderId="11" xfId="0" applyNumberFormat="1" applyFont="1" applyFill="1" applyBorder="1" applyAlignment="1">
      <alignment vertical="top" wrapText="1"/>
    </xf>
    <xf numFmtId="0" fontId="7" fillId="5" borderId="24" xfId="0" applyNumberFormat="1" applyFont="1" applyFill="1" applyBorder="1" applyAlignment="1">
      <alignment vertical="top" wrapText="1"/>
    </xf>
    <xf numFmtId="0" fontId="7" fillId="3" borderId="61" xfId="0" applyNumberFormat="1" applyFont="1" applyFill="1" applyBorder="1" applyAlignment="1">
      <alignment wrapText="1"/>
    </xf>
    <xf numFmtId="0" fontId="0" fillId="3" borderId="46" xfId="0" applyNumberFormat="1" applyFont="1" applyFill="1" applyBorder="1" applyAlignment="1">
      <alignment wrapText="1"/>
    </xf>
    <xf numFmtId="0" fontId="0" fillId="3" borderId="61" xfId="0" applyNumberFormat="1" applyFont="1" applyFill="1" applyBorder="1" applyAlignment="1">
      <alignment wrapText="1"/>
    </xf>
    <xf numFmtId="49" fontId="12" fillId="3" borderId="14" xfId="0" applyNumberFormat="1" applyFont="1" applyFill="1" applyBorder="1" applyAlignment="1" applyProtection="1">
      <alignment horizontal="left" wrapText="1"/>
      <protection locked="0"/>
    </xf>
    <xf numFmtId="0" fontId="12" fillId="3" borderId="6" xfId="0" applyNumberFormat="1" applyFont="1" applyFill="1" applyBorder="1" applyAlignment="1" applyProtection="1">
      <alignment horizontal="left" wrapText="1"/>
      <protection locked="0"/>
    </xf>
    <xf numFmtId="0" fontId="12" fillId="3" borderId="7" xfId="0" applyNumberFormat="1" applyFont="1" applyFill="1" applyBorder="1" applyAlignment="1" applyProtection="1">
      <alignment horizontal="left" wrapText="1"/>
      <protection locked="0"/>
    </xf>
    <xf numFmtId="0" fontId="0" fillId="3" borderId="14" xfId="0" applyNumberFormat="1" applyFont="1" applyFill="1" applyBorder="1" applyAlignment="1" applyProtection="1">
      <alignment horizontal="left" wrapText="1"/>
      <protection locked="0"/>
    </xf>
    <xf numFmtId="0" fontId="0" fillId="3" borderId="6" xfId="0" applyNumberFormat="1" applyFont="1" applyFill="1" applyBorder="1" applyAlignment="1" applyProtection="1">
      <alignment horizontal="left" wrapText="1"/>
      <protection locked="0"/>
    </xf>
    <xf numFmtId="0" fontId="0" fillId="3" borderId="7" xfId="0" applyNumberFormat="1" applyFont="1" applyFill="1" applyBorder="1" applyAlignment="1" applyProtection="1">
      <alignment horizontal="left" wrapText="1"/>
      <protection locked="0"/>
    </xf>
    <xf numFmtId="49" fontId="34" fillId="3" borderId="14" xfId="0" applyNumberFormat="1" applyFont="1" applyFill="1" applyBorder="1" applyAlignment="1">
      <alignment horizontal="left" vertical="top" wrapText="1"/>
    </xf>
    <xf numFmtId="0" fontId="12" fillId="3" borderId="6" xfId="0" applyNumberFormat="1" applyFont="1" applyFill="1" applyBorder="1" applyAlignment="1">
      <alignment horizontal="left" vertical="top" wrapText="1"/>
    </xf>
    <xf numFmtId="0" fontId="12" fillId="3" borderId="7" xfId="0" applyNumberFormat="1" applyFont="1" applyFill="1" applyBorder="1" applyAlignment="1">
      <alignment horizontal="left" vertical="top" wrapText="1"/>
    </xf>
    <xf numFmtId="0" fontId="7" fillId="3" borderId="16" xfId="0" applyNumberFormat="1" applyFont="1" applyFill="1" applyBorder="1" applyAlignment="1">
      <alignment wrapText="1"/>
    </xf>
    <xf numFmtId="49" fontId="7" fillId="5" borderId="11" xfId="0" applyNumberFormat="1" applyFont="1" applyFill="1" applyBorder="1" applyAlignment="1"/>
    <xf numFmtId="0" fontId="7" fillId="5" borderId="11" xfId="0" applyNumberFormat="1" applyFont="1" applyFill="1" applyBorder="1" applyAlignment="1"/>
    <xf numFmtId="0" fontId="7" fillId="5" borderId="24" xfId="0" applyNumberFormat="1" applyFont="1" applyFill="1" applyBorder="1" applyAlignment="1"/>
    <xf numFmtId="49" fontId="6" fillId="5" borderId="1" xfId="0" applyNumberFormat="1" applyFont="1" applyFill="1" applyBorder="1" applyAlignment="1">
      <alignment wrapText="1"/>
    </xf>
    <xf numFmtId="0" fontId="6" fillId="5" borderId="20" xfId="0" applyNumberFormat="1" applyFont="1" applyFill="1" applyBorder="1" applyAlignment="1">
      <alignment wrapText="1"/>
    </xf>
    <xf numFmtId="49" fontId="7" fillId="5" borderId="20" xfId="0" applyNumberFormat="1" applyFont="1" applyFill="1" applyBorder="1" applyAlignment="1"/>
    <xf numFmtId="0" fontId="7" fillId="5" borderId="20" xfId="0" applyNumberFormat="1" applyFont="1" applyFill="1" applyBorder="1" applyAlignment="1"/>
    <xf numFmtId="0" fontId="7" fillId="5" borderId="21" xfId="0" applyNumberFormat="1" applyFont="1" applyFill="1" applyBorder="1" applyAlignment="1"/>
    <xf numFmtId="165" fontId="6" fillId="3" borderId="31" xfId="0" applyNumberFormat="1" applyFont="1" applyFill="1" applyBorder="1" applyAlignment="1">
      <alignment wrapText="1"/>
    </xf>
    <xf numFmtId="0" fontId="0" fillId="3" borderId="31" xfId="0" applyNumberFormat="1" applyFont="1" applyFill="1" applyBorder="1" applyAlignment="1">
      <alignment wrapText="1"/>
    </xf>
    <xf numFmtId="0" fontId="0" fillId="3" borderId="32" xfId="0" applyNumberFormat="1" applyFont="1" applyFill="1" applyBorder="1" applyAlignment="1">
      <alignment wrapText="1"/>
    </xf>
    <xf numFmtId="49" fontId="4" fillId="3" borderId="15" xfId="0" applyNumberFormat="1" applyFont="1" applyFill="1" applyBorder="1" applyAlignment="1">
      <alignment horizontal="left" vertical="top" wrapText="1"/>
    </xf>
    <xf numFmtId="0" fontId="8" fillId="3" borderId="16" xfId="0" applyNumberFormat="1" applyFont="1" applyFill="1" applyBorder="1" applyAlignment="1">
      <alignment horizontal="left" vertical="top" wrapText="1"/>
    </xf>
    <xf numFmtId="164" fontId="7" fillId="3" borderId="60" xfId="0" applyNumberFormat="1" applyFont="1" applyFill="1" applyBorder="1" applyAlignment="1">
      <alignment wrapText="1"/>
    </xf>
    <xf numFmtId="0" fontId="0" fillId="3" borderId="58" xfId="0" applyNumberFormat="1" applyFont="1" applyFill="1" applyBorder="1" applyAlignment="1">
      <alignment wrapText="1"/>
    </xf>
    <xf numFmtId="0" fontId="6" fillId="6" borderId="10" xfId="0" applyNumberFormat="1" applyFont="1" applyFill="1" applyBorder="1" applyAlignment="1" applyProtection="1">
      <alignment horizontal="center"/>
      <protection locked="0"/>
    </xf>
    <xf numFmtId="0" fontId="6" fillId="6" borderId="11" xfId="0" applyNumberFormat="1" applyFont="1" applyFill="1" applyBorder="1" applyAlignment="1" applyProtection="1">
      <alignment horizontal="center"/>
      <protection locked="0"/>
    </xf>
    <xf numFmtId="49" fontId="7" fillId="3" borderId="14" xfId="0" applyNumberFormat="1" applyFont="1" applyFill="1" applyBorder="1" applyAlignment="1">
      <alignment horizontal="left" vertical="top" wrapText="1"/>
    </xf>
    <xf numFmtId="0" fontId="7" fillId="3" borderId="6" xfId="0" applyNumberFormat="1" applyFont="1" applyFill="1" applyBorder="1" applyAlignment="1">
      <alignment horizontal="left" vertical="top" wrapText="1"/>
    </xf>
    <xf numFmtId="0" fontId="7" fillId="3" borderId="7" xfId="0" applyNumberFormat="1" applyFont="1" applyFill="1" applyBorder="1" applyAlignment="1">
      <alignment horizontal="left" vertical="top" wrapText="1"/>
    </xf>
    <xf numFmtId="49" fontId="12" fillId="3" borderId="6" xfId="0" applyNumberFormat="1" applyFont="1" applyFill="1" applyBorder="1" applyAlignment="1" applyProtection="1">
      <protection locked="0"/>
    </xf>
    <xf numFmtId="0" fontId="12" fillId="3" borderId="6" xfId="0" applyNumberFormat="1" applyFont="1" applyFill="1" applyBorder="1" applyAlignment="1" applyProtection="1">
      <protection locked="0"/>
    </xf>
    <xf numFmtId="49" fontId="12" fillId="3" borderId="6" xfId="0" applyNumberFormat="1" applyFont="1" applyFill="1" applyBorder="1" applyAlignment="1" applyProtection="1">
      <alignment horizontal="center" vertical="center"/>
      <protection locked="0"/>
    </xf>
    <xf numFmtId="0" fontId="0" fillId="3" borderId="3" xfId="0" applyNumberFormat="1" applyFont="1" applyFill="1" applyBorder="1" applyAlignment="1">
      <alignment horizontal="left" vertical="center" wrapText="1"/>
    </xf>
    <xf numFmtId="0" fontId="0" fillId="3" borderId="4" xfId="0" applyNumberFormat="1" applyFont="1" applyFill="1" applyBorder="1" applyAlignment="1">
      <alignment horizontal="left" vertical="center" wrapText="1"/>
    </xf>
    <xf numFmtId="0" fontId="0" fillId="3" borderId="7" xfId="0" applyNumberFormat="1" applyFont="1" applyFill="1" applyBorder="1" applyAlignment="1">
      <alignment horizontal="left" vertical="center" wrapText="1"/>
    </xf>
    <xf numFmtId="0" fontId="0" fillId="3" borderId="17" xfId="0" applyNumberFormat="1" applyFont="1" applyFill="1" applyBorder="1" applyAlignment="1">
      <alignment horizontal="left" vertical="center" wrapText="1"/>
    </xf>
    <xf numFmtId="49" fontId="12" fillId="3" borderId="37" xfId="0" applyNumberFormat="1" applyFont="1" applyFill="1" applyBorder="1" applyAlignment="1" applyProtection="1">
      <alignment horizontal="left" vertical="top"/>
      <protection locked="0"/>
    </xf>
    <xf numFmtId="0" fontId="12" fillId="3" borderId="67" xfId="0" applyNumberFormat="1" applyFont="1" applyFill="1" applyBorder="1" applyAlignment="1" applyProtection="1">
      <alignment horizontal="left" vertical="top"/>
      <protection locked="0"/>
    </xf>
    <xf numFmtId="0" fontId="12" fillId="3" borderId="12" xfId="0" applyNumberFormat="1" applyFont="1" applyFill="1" applyBorder="1" applyAlignment="1" applyProtection="1">
      <alignment horizontal="left" vertical="top"/>
      <protection locked="0"/>
    </xf>
    <xf numFmtId="49" fontId="4" fillId="3" borderId="30" xfId="0" applyNumberFormat="1" applyFont="1" applyFill="1" applyBorder="1" applyAlignment="1">
      <alignment horizontal="left" vertical="top" wrapText="1"/>
    </xf>
    <xf numFmtId="0" fontId="8" fillId="3" borderId="31" xfId="0" applyNumberFormat="1" applyFont="1" applyFill="1" applyBorder="1" applyAlignment="1">
      <alignment horizontal="left" vertical="top" wrapText="1"/>
    </xf>
    <xf numFmtId="0" fontId="8" fillId="3" borderId="32" xfId="0" applyNumberFormat="1" applyFont="1" applyFill="1" applyBorder="1" applyAlignment="1">
      <alignment horizontal="left" vertical="top" wrapText="1"/>
    </xf>
    <xf numFmtId="0" fontId="8" fillId="3" borderId="12" xfId="0" applyNumberFormat="1" applyFont="1" applyFill="1" applyBorder="1" applyAlignment="1">
      <alignment horizontal="left" vertical="top" wrapText="1"/>
    </xf>
    <xf numFmtId="0" fontId="8" fillId="3" borderId="6" xfId="0" applyNumberFormat="1" applyFont="1" applyFill="1" applyBorder="1" applyAlignment="1">
      <alignment horizontal="left" vertical="top" wrapText="1"/>
    </xf>
    <xf numFmtId="0" fontId="8" fillId="3" borderId="7" xfId="0" applyNumberFormat="1" applyFont="1" applyFill="1" applyBorder="1" applyAlignment="1">
      <alignment horizontal="left" vertical="top" wrapText="1"/>
    </xf>
    <xf numFmtId="0" fontId="0" fillId="3" borderId="35" xfId="0" applyNumberFormat="1" applyFont="1" applyFill="1" applyBorder="1" applyAlignment="1">
      <alignment horizontal="left" vertical="top" wrapText="1"/>
    </xf>
    <xf numFmtId="49" fontId="4" fillId="3" borderId="25" xfId="0" applyNumberFormat="1" applyFont="1" applyFill="1" applyBorder="1" applyAlignment="1">
      <alignment horizontal="left" vertical="top" wrapText="1"/>
    </xf>
    <xf numFmtId="0" fontId="8" fillId="3" borderId="26" xfId="0" applyNumberFormat="1" applyFont="1" applyFill="1" applyBorder="1" applyAlignment="1">
      <alignment horizontal="left" vertical="top" wrapText="1"/>
    </xf>
    <xf numFmtId="0" fontId="0" fillId="3" borderId="26" xfId="0" applyNumberFormat="1" applyFont="1" applyFill="1" applyBorder="1" applyAlignment="1">
      <alignment horizontal="left" wrapText="1"/>
    </xf>
    <xf numFmtId="0" fontId="0" fillId="3" borderId="27" xfId="0" applyNumberFormat="1" applyFont="1" applyFill="1" applyBorder="1" applyAlignment="1">
      <alignment horizontal="left" wrapText="1"/>
    </xf>
    <xf numFmtId="49" fontId="35" fillId="5" borderId="11" xfId="0" applyNumberFormat="1" applyFont="1" applyFill="1" applyBorder="1" applyAlignment="1">
      <alignment wrapText="1"/>
    </xf>
    <xf numFmtId="49" fontId="12" fillId="5" borderId="10" xfId="0" applyNumberFormat="1" applyFont="1" applyFill="1" applyBorder="1" applyAlignment="1">
      <alignment horizontal="center" vertical="center" wrapText="1"/>
    </xf>
    <xf numFmtId="0" fontId="12" fillId="5" borderId="11" xfId="0" applyNumberFormat="1" applyFont="1" applyFill="1" applyBorder="1" applyAlignment="1">
      <alignment horizontal="center" vertical="center" wrapText="1"/>
    </xf>
    <xf numFmtId="0" fontId="12" fillId="5" borderId="10" xfId="0" applyNumberFormat="1" applyFont="1" applyFill="1" applyBorder="1" applyAlignment="1">
      <alignment horizontal="center" vertical="center" wrapText="1"/>
    </xf>
    <xf numFmtId="49" fontId="4" fillId="3" borderId="31" xfId="0" applyNumberFormat="1" applyFont="1" applyFill="1" applyBorder="1" applyAlignment="1">
      <alignment horizontal="left" vertical="top" wrapText="1"/>
    </xf>
    <xf numFmtId="0" fontId="4" fillId="3" borderId="31" xfId="0" applyNumberFormat="1" applyFont="1" applyFill="1" applyBorder="1" applyAlignment="1">
      <alignment horizontal="left" vertical="top" wrapText="1"/>
    </xf>
    <xf numFmtId="0" fontId="0" fillId="0" borderId="6" xfId="0" applyNumberFormat="1" applyFont="1" applyBorder="1" applyAlignment="1"/>
    <xf numFmtId="0" fontId="6" fillId="6" borderId="33" xfId="0" applyNumberFormat="1" applyFont="1" applyFill="1" applyBorder="1" applyAlignment="1" applyProtection="1">
      <alignment horizontal="center" vertical="top"/>
      <protection locked="0"/>
    </xf>
    <xf numFmtId="0" fontId="6" fillId="6" borderId="34" xfId="0" applyNumberFormat="1" applyFont="1" applyFill="1" applyBorder="1" applyAlignment="1" applyProtection="1">
      <alignment horizontal="center" vertical="top"/>
      <protection locked="0"/>
    </xf>
    <xf numFmtId="49" fontId="4" fillId="3" borderId="2" xfId="0" applyNumberFormat="1" applyFont="1" applyFill="1" applyBorder="1" applyAlignment="1">
      <alignment horizontal="left" vertical="top" wrapText="1"/>
    </xf>
    <xf numFmtId="0" fontId="4" fillId="3" borderId="12" xfId="0" applyNumberFormat="1" applyFont="1" applyFill="1" applyBorder="1" applyAlignment="1">
      <alignment horizontal="left" vertical="top" wrapText="1"/>
    </xf>
    <xf numFmtId="0" fontId="4" fillId="3" borderId="35" xfId="0" applyNumberFormat="1" applyFont="1" applyFill="1" applyBorder="1" applyAlignment="1">
      <alignment horizontal="left" vertical="top" wrapText="1"/>
    </xf>
    <xf numFmtId="49" fontId="4" fillId="3" borderId="2" xfId="0" applyNumberFormat="1" applyFont="1" applyFill="1" applyBorder="1" applyAlignment="1">
      <alignment vertical="center" wrapText="1"/>
    </xf>
    <xf numFmtId="0" fontId="4" fillId="3" borderId="3" xfId="0" applyNumberFormat="1" applyFont="1" applyFill="1" applyBorder="1" applyAlignment="1">
      <alignment vertical="center" wrapText="1"/>
    </xf>
    <xf numFmtId="0" fontId="0" fillId="3" borderId="12" xfId="0" applyNumberFormat="1" applyFont="1" applyFill="1" applyBorder="1" applyAlignment="1">
      <alignment vertical="center" wrapText="1"/>
    </xf>
    <xf numFmtId="0" fontId="0" fillId="3" borderId="35" xfId="0" applyNumberFormat="1" applyFont="1" applyFill="1" applyBorder="1" applyAlignment="1">
      <alignment vertical="center" wrapText="1"/>
    </xf>
    <xf numFmtId="49" fontId="12" fillId="3" borderId="14" xfId="0" applyNumberFormat="1" applyFont="1" applyFill="1" applyBorder="1" applyAlignment="1" applyProtection="1">
      <alignment horizontal="left" vertical="top" wrapText="1"/>
      <protection locked="0"/>
    </xf>
    <xf numFmtId="0" fontId="12" fillId="3" borderId="6" xfId="0" applyNumberFormat="1" applyFont="1" applyFill="1" applyBorder="1" applyAlignment="1" applyProtection="1">
      <alignment horizontal="left" vertical="top" wrapText="1"/>
      <protection locked="0"/>
    </xf>
    <xf numFmtId="0" fontId="12" fillId="3" borderId="7" xfId="0" applyNumberFormat="1" applyFont="1" applyFill="1" applyBorder="1" applyAlignment="1" applyProtection="1">
      <alignment horizontal="left" vertical="top" wrapText="1"/>
      <protection locked="0"/>
    </xf>
    <xf numFmtId="0" fontId="12" fillId="3" borderId="14" xfId="0" applyNumberFormat="1" applyFont="1" applyFill="1" applyBorder="1" applyAlignment="1" applyProtection="1">
      <alignment horizontal="left" vertical="top" wrapText="1"/>
      <protection locked="0"/>
    </xf>
    <xf numFmtId="49" fontId="6" fillId="3" borderId="14" xfId="0" applyNumberFormat="1" applyFont="1" applyFill="1" applyBorder="1" applyAlignment="1">
      <alignment horizontal="center" vertical="top" wrapText="1"/>
    </xf>
    <xf numFmtId="0" fontId="6" fillId="3" borderId="6" xfId="0" applyNumberFormat="1" applyFont="1" applyFill="1" applyBorder="1" applyAlignment="1">
      <alignment horizontal="center" vertical="top" wrapText="1"/>
    </xf>
    <xf numFmtId="0" fontId="7" fillId="3" borderId="14" xfId="0" applyNumberFormat="1" applyFont="1" applyFill="1" applyBorder="1" applyAlignment="1">
      <alignment horizontal="center" vertical="top" wrapText="1"/>
    </xf>
    <xf numFmtId="49" fontId="7" fillId="3" borderId="14" xfId="0" applyNumberFormat="1" applyFont="1" applyFill="1" applyBorder="1" applyAlignment="1">
      <alignment horizontal="left"/>
    </xf>
    <xf numFmtId="0" fontId="7" fillId="3" borderId="6" xfId="0" applyNumberFormat="1" applyFont="1" applyFill="1" applyBorder="1" applyAlignment="1">
      <alignment horizontal="left"/>
    </xf>
    <xf numFmtId="0" fontId="7" fillId="3" borderId="7" xfId="0" applyNumberFormat="1" applyFont="1" applyFill="1" applyBorder="1" applyAlignment="1">
      <alignment horizontal="left"/>
    </xf>
    <xf numFmtId="49" fontId="32" fillId="5" borderId="10" xfId="0" applyNumberFormat="1" applyFont="1" applyFill="1" applyBorder="1" applyAlignment="1">
      <alignment vertical="top" wrapText="1"/>
    </xf>
    <xf numFmtId="0" fontId="27" fillId="5" borderId="11" xfId="0" applyNumberFormat="1" applyFont="1" applyFill="1" applyBorder="1" applyAlignment="1">
      <alignment vertical="top" wrapText="1"/>
    </xf>
    <xf numFmtId="0" fontId="28" fillId="3" borderId="12" xfId="0" applyNumberFormat="1" applyFont="1" applyFill="1" applyBorder="1" applyAlignment="1">
      <alignment vertical="top" wrapText="1"/>
    </xf>
    <xf numFmtId="0" fontId="28" fillId="3" borderId="7" xfId="0" applyNumberFormat="1" applyFont="1" applyFill="1" applyBorder="1" applyAlignment="1">
      <alignment vertical="top" wrapText="1"/>
    </xf>
    <xf numFmtId="0" fontId="27" fillId="5" borderId="10" xfId="0" applyNumberFormat="1" applyFont="1" applyFill="1" applyBorder="1" applyAlignment="1">
      <alignment vertical="top" wrapText="1"/>
    </xf>
    <xf numFmtId="0" fontId="27" fillId="3" borderId="63" xfId="0" applyNumberFormat="1" applyFont="1" applyFill="1" applyBorder="1" applyAlignment="1">
      <alignment vertical="top" wrapText="1"/>
    </xf>
    <xf numFmtId="0" fontId="27" fillId="3" borderId="64" xfId="0" applyNumberFormat="1" applyFont="1" applyFill="1" applyBorder="1" applyAlignment="1">
      <alignment vertical="top" wrapText="1"/>
    </xf>
    <xf numFmtId="0" fontId="28" fillId="3" borderId="9" xfId="0" applyNumberFormat="1" applyFont="1" applyFill="1" applyBorder="1" applyAlignment="1">
      <alignment vertical="top" wrapText="1"/>
    </xf>
    <xf numFmtId="0" fontId="28" fillId="3" borderId="65" xfId="0" applyNumberFormat="1" applyFont="1" applyFill="1" applyBorder="1" applyAlignment="1">
      <alignment vertical="top" wrapText="1"/>
    </xf>
    <xf numFmtId="49" fontId="26" fillId="5" borderId="1" xfId="0" applyNumberFormat="1" applyFont="1" applyFill="1" applyBorder="1" applyAlignment="1">
      <alignment horizontal="center" vertical="top" wrapText="1"/>
    </xf>
    <xf numFmtId="0" fontId="26" fillId="5" borderId="20" xfId="0" applyNumberFormat="1" applyFont="1" applyFill="1" applyBorder="1" applyAlignment="1">
      <alignment horizontal="center" vertical="top" wrapText="1"/>
    </xf>
    <xf numFmtId="0" fontId="0" fillId="3" borderId="2" xfId="0" applyNumberFormat="1" applyFont="1" applyFill="1" applyBorder="1" applyAlignment="1">
      <alignment horizontal="center" vertical="top" wrapText="1"/>
    </xf>
    <xf numFmtId="49" fontId="16" fillId="3" borderId="1" xfId="0" applyNumberFormat="1" applyFont="1" applyFill="1" applyBorder="1" applyAlignment="1">
      <alignment horizontal="center" vertical="center" wrapText="1"/>
    </xf>
    <xf numFmtId="0" fontId="0" fillId="3" borderId="2" xfId="0" applyNumberFormat="1" applyFont="1" applyFill="1" applyBorder="1" applyAlignment="1">
      <alignment vertical="center" wrapText="1"/>
    </xf>
    <xf numFmtId="0" fontId="0" fillId="3" borderId="44" xfId="0" applyNumberFormat="1" applyFont="1" applyFill="1" applyBorder="1" applyAlignment="1">
      <alignment vertical="center" wrapText="1"/>
    </xf>
    <xf numFmtId="49" fontId="6" fillId="6" borderId="33" xfId="0" applyNumberFormat="1" applyFont="1" applyFill="1" applyBorder="1" applyAlignment="1" applyProtection="1">
      <alignment horizontal="center"/>
      <protection locked="0"/>
    </xf>
    <xf numFmtId="49" fontId="6" fillId="6" borderId="34" xfId="0" applyNumberFormat="1" applyFont="1" applyFill="1" applyBorder="1" applyAlignment="1" applyProtection="1">
      <alignment horizontal="center"/>
      <protection locked="0"/>
    </xf>
    <xf numFmtId="49" fontId="21" fillId="3" borderId="6" xfId="0" applyNumberFormat="1" applyFont="1" applyFill="1" applyBorder="1" applyAlignment="1" applyProtection="1">
      <alignment horizontal="center" vertical="top"/>
      <protection locked="0"/>
    </xf>
    <xf numFmtId="0" fontId="21" fillId="3" borderId="6" xfId="0" applyNumberFormat="1" applyFont="1" applyFill="1" applyBorder="1" applyAlignment="1" applyProtection="1">
      <alignment horizontal="center" vertical="top"/>
      <protection locked="0"/>
    </xf>
    <xf numFmtId="0" fontId="21" fillId="3" borderId="7" xfId="0" applyNumberFormat="1" applyFont="1" applyFill="1" applyBorder="1" applyAlignment="1" applyProtection="1">
      <alignment horizontal="center" vertical="top"/>
      <protection locked="0"/>
    </xf>
    <xf numFmtId="49" fontId="7" fillId="3" borderId="14" xfId="0" applyNumberFormat="1" applyFont="1" applyFill="1" applyBorder="1" applyAlignment="1">
      <alignment horizontal="left" vertical="top"/>
    </xf>
    <xf numFmtId="0" fontId="7" fillId="3" borderId="6" xfId="0" applyNumberFormat="1" applyFont="1" applyFill="1" applyBorder="1" applyAlignment="1">
      <alignment horizontal="left" vertical="top"/>
    </xf>
    <xf numFmtId="0" fontId="7" fillId="3" borderId="7" xfId="0" applyNumberFormat="1" applyFont="1" applyFill="1" applyBorder="1" applyAlignment="1">
      <alignment horizontal="left" vertical="top"/>
    </xf>
    <xf numFmtId="49" fontId="7" fillId="3" borderId="14" xfId="0" applyNumberFormat="1" applyFont="1" applyFill="1" applyBorder="1" applyAlignment="1" applyProtection="1">
      <protection locked="0"/>
    </xf>
    <xf numFmtId="0" fontId="7" fillId="3" borderId="6" xfId="0" applyNumberFormat="1" applyFont="1" applyFill="1" applyBorder="1" applyAlignment="1" applyProtection="1">
      <protection locked="0"/>
    </xf>
    <xf numFmtId="0" fontId="7" fillId="3" borderId="7" xfId="0" applyNumberFormat="1" applyFont="1" applyFill="1" applyBorder="1" applyAlignment="1" applyProtection="1">
      <protection locked="0"/>
    </xf>
    <xf numFmtId="49" fontId="7" fillId="3" borderId="14" xfId="0" applyNumberFormat="1" applyFont="1" applyFill="1" applyBorder="1" applyAlignment="1"/>
    <xf numFmtId="0" fontId="7" fillId="3" borderId="6" xfId="0" applyNumberFormat="1" applyFont="1" applyFill="1" applyBorder="1" applyAlignment="1"/>
    <xf numFmtId="0" fontId="7" fillId="3" borderId="7" xfId="0" applyNumberFormat="1" applyFont="1" applyFill="1" applyBorder="1" applyAlignment="1"/>
    <xf numFmtId="49" fontId="7" fillId="3" borderId="14" xfId="0" applyNumberFormat="1" applyFont="1" applyFill="1" applyBorder="1" applyAlignment="1">
      <alignment horizontal="center" vertical="top" wrapText="1"/>
    </xf>
    <xf numFmtId="0" fontId="7" fillId="3" borderId="6" xfId="0" applyNumberFormat="1" applyFont="1" applyFill="1" applyBorder="1" applyAlignment="1">
      <alignment horizontal="center" vertical="top" wrapText="1"/>
    </xf>
    <xf numFmtId="49" fontId="7" fillId="3" borderId="14" xfId="0" applyNumberFormat="1" applyFont="1" applyFill="1" applyBorder="1" applyAlignment="1" applyProtection="1">
      <alignment horizontal="center" vertical="top" wrapText="1"/>
      <protection locked="0"/>
    </xf>
    <xf numFmtId="0" fontId="7" fillId="3" borderId="6" xfId="0" applyNumberFormat="1" applyFont="1" applyFill="1" applyBorder="1" applyAlignment="1" applyProtection="1">
      <alignment horizontal="center" vertical="top" wrapText="1"/>
      <protection locked="0"/>
    </xf>
    <xf numFmtId="0" fontId="7" fillId="3" borderId="7" xfId="0" applyNumberFormat="1" applyFont="1" applyFill="1" applyBorder="1" applyAlignment="1" applyProtection="1">
      <alignment horizontal="center" vertical="top" wrapText="1"/>
      <protection locked="0"/>
    </xf>
    <xf numFmtId="0" fontId="7" fillId="3" borderId="42" xfId="0" applyNumberFormat="1" applyFont="1" applyFill="1" applyBorder="1" applyAlignment="1">
      <alignment wrapText="1"/>
    </xf>
    <xf numFmtId="49" fontId="17" fillId="3" borderId="6" xfId="0" applyNumberFormat="1" applyFont="1" applyFill="1" applyBorder="1" applyAlignment="1">
      <alignment wrapText="1"/>
    </xf>
    <xf numFmtId="0" fontId="17" fillId="3" borderId="6" xfId="0" applyNumberFormat="1" applyFont="1" applyFill="1" applyBorder="1" applyAlignment="1">
      <alignment wrapText="1"/>
    </xf>
    <xf numFmtId="0" fontId="17" fillId="3" borderId="7" xfId="0" applyNumberFormat="1" applyFont="1" applyFill="1" applyBorder="1" applyAlignment="1">
      <alignment wrapText="1"/>
    </xf>
    <xf numFmtId="0" fontId="18" fillId="3" borderId="14" xfId="0" applyNumberFormat="1" applyFont="1" applyFill="1" applyBorder="1" applyAlignment="1">
      <alignment wrapText="1"/>
    </xf>
    <xf numFmtId="0" fontId="18" fillId="3" borderId="7" xfId="0" applyNumberFormat="1" applyFont="1" applyFill="1" applyBorder="1" applyAlignment="1">
      <alignment wrapText="1"/>
    </xf>
    <xf numFmtId="0" fontId="7" fillId="3" borderId="3" xfId="0" applyNumberFormat="1" applyFont="1" applyFill="1" applyBorder="1" applyAlignment="1">
      <alignment wrapText="1"/>
    </xf>
    <xf numFmtId="49" fontId="4" fillId="3" borderId="31" xfId="0" applyNumberFormat="1" applyFont="1" applyFill="1" applyBorder="1" applyAlignment="1">
      <alignment vertical="top" wrapText="1"/>
    </xf>
    <xf numFmtId="0" fontId="4" fillId="3" borderId="31" xfId="0" applyNumberFormat="1" applyFont="1" applyFill="1" applyBorder="1" applyAlignment="1">
      <alignment vertical="top" wrapText="1"/>
    </xf>
    <xf numFmtId="0" fontId="4" fillId="3" borderId="16" xfId="0" applyNumberFormat="1" applyFont="1" applyFill="1" applyBorder="1" applyAlignment="1">
      <alignment vertical="top" wrapText="1"/>
    </xf>
    <xf numFmtId="49" fontId="24" fillId="3" borderId="50" xfId="0" applyNumberFormat="1" applyFont="1" applyFill="1" applyBorder="1" applyAlignment="1">
      <alignment horizontal="center"/>
    </xf>
    <xf numFmtId="0" fontId="24" fillId="3" borderId="47" xfId="0" applyNumberFormat="1" applyFont="1" applyFill="1" applyBorder="1" applyAlignment="1">
      <alignment horizontal="center"/>
    </xf>
    <xf numFmtId="0" fontId="24" fillId="3" borderId="48" xfId="0" applyNumberFormat="1" applyFont="1" applyFill="1" applyBorder="1" applyAlignment="1">
      <alignment horizontal="center"/>
    </xf>
    <xf numFmtId="49" fontId="6" fillId="3" borderId="47" xfId="0" applyNumberFormat="1" applyFont="1" applyFill="1" applyBorder="1" applyAlignment="1">
      <alignment horizontal="center"/>
    </xf>
    <xf numFmtId="0" fontId="6" fillId="3" borderId="47" xfId="0" applyNumberFormat="1" applyFont="1" applyFill="1" applyBorder="1" applyAlignment="1">
      <alignment horizontal="center"/>
    </xf>
    <xf numFmtId="0" fontId="6" fillId="3" borderId="48" xfId="0" applyNumberFormat="1" applyFont="1" applyFill="1" applyBorder="1" applyAlignment="1">
      <alignment horizontal="center"/>
    </xf>
    <xf numFmtId="0" fontId="21" fillId="3" borderId="60" xfId="0" applyNumberFormat="1" applyFont="1" applyFill="1" applyBorder="1" applyAlignment="1">
      <alignment wrapText="1"/>
    </xf>
    <xf numFmtId="0" fontId="22" fillId="3" borderId="42" xfId="0" applyNumberFormat="1" applyFont="1" applyFill="1" applyBorder="1" applyAlignment="1">
      <alignment wrapText="1"/>
    </xf>
    <xf numFmtId="0" fontId="22" fillId="3" borderId="58" xfId="0" applyNumberFormat="1" applyFont="1" applyFill="1" applyBorder="1" applyAlignment="1">
      <alignment wrapText="1"/>
    </xf>
    <xf numFmtId="49" fontId="20" fillId="3" borderId="42" xfId="0" applyNumberFormat="1" applyFont="1" applyFill="1" applyBorder="1" applyAlignment="1">
      <alignment horizontal="left"/>
    </xf>
    <xf numFmtId="0" fontId="20" fillId="3" borderId="42" xfId="0" applyNumberFormat="1" applyFont="1" applyFill="1" applyBorder="1" applyAlignment="1">
      <alignment horizontal="left"/>
    </xf>
    <xf numFmtId="0" fontId="20" fillId="3" borderId="58" xfId="0" applyNumberFormat="1" applyFont="1" applyFill="1" applyBorder="1" applyAlignment="1">
      <alignment horizontal="left"/>
    </xf>
    <xf numFmtId="0" fontId="21" fillId="3" borderId="57" xfId="0" applyNumberFormat="1" applyFont="1" applyFill="1" applyBorder="1" applyAlignment="1">
      <alignment wrapText="1"/>
    </xf>
    <xf numFmtId="0" fontId="22" fillId="3" borderId="14" xfId="0" applyNumberFormat="1" applyFont="1" applyFill="1" applyBorder="1" applyAlignment="1">
      <alignment wrapText="1"/>
    </xf>
    <xf numFmtId="0" fontId="22" fillId="3" borderId="55" xfId="0" applyNumberFormat="1" applyFont="1" applyFill="1" applyBorder="1" applyAlignment="1">
      <alignment wrapText="1"/>
    </xf>
    <xf numFmtId="49" fontId="20" fillId="3" borderId="6" xfId="0" applyNumberFormat="1" applyFont="1" applyFill="1" applyBorder="1" applyAlignment="1">
      <alignment horizontal="left"/>
    </xf>
    <xf numFmtId="0" fontId="20" fillId="3" borderId="6" xfId="0" applyNumberFormat="1" applyFont="1" applyFill="1" applyBorder="1" applyAlignment="1">
      <alignment horizontal="left"/>
    </xf>
    <xf numFmtId="0" fontId="20" fillId="3" borderId="55" xfId="0" applyNumberFormat="1" applyFont="1" applyFill="1" applyBorder="1" applyAlignment="1">
      <alignment horizontal="left"/>
    </xf>
  </cellXfs>
  <cellStyles count="1">
    <cellStyle name="Normale"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C0C0C0"/>
      <rgbColor rgb="FFFFFFFF"/>
      <rgbColor rgb="FFAAAAAA"/>
      <rgbColor rgb="FF92D050"/>
      <rgbColor rgb="FFF2F2F2"/>
      <rgbColor rgb="FFFFFF0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25479</xdr:colOff>
      <xdr:row>158</xdr:row>
      <xdr:rowOff>51764</xdr:rowOff>
    </xdr:from>
    <xdr:to>
      <xdr:col>5</xdr:col>
      <xdr:colOff>586026</xdr:colOff>
      <xdr:row>161</xdr:row>
      <xdr:rowOff>50264</xdr:rowOff>
    </xdr:to>
    <xdr:pic>
      <xdr:nvPicPr>
        <xdr:cNvPr id="2" name="image1.png"/>
        <xdr:cNvPicPr>
          <a:picLocks noChangeAspect="1"/>
        </xdr:cNvPicPr>
      </xdr:nvPicPr>
      <xdr:blipFill>
        <a:blip xmlns:r="http://schemas.openxmlformats.org/officeDocument/2006/relationships" r:embed="rId1">
          <a:extLst/>
        </a:blip>
        <a:srcRect/>
        <a:stretch>
          <a:fillRect/>
        </a:stretch>
      </xdr:blipFill>
      <xdr:spPr>
        <a:xfrm>
          <a:off x="2978229" y="27921914"/>
          <a:ext cx="560547" cy="541425"/>
        </a:xfrm>
        <a:prstGeom prst="rect">
          <a:avLst/>
        </a:prstGeom>
        <a:ln w="12700" cap="flat">
          <a:noFill/>
          <a:miter lim="400000"/>
        </a:ln>
        <a:effectLst/>
      </xdr:spPr>
    </xdr:pic>
    <xdr:clientData/>
  </xdr:twoCellAnchor>
</xdr:wsDr>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a:ea typeface="Helvetica"/>
        <a:cs typeface="Helvetica"/>
      </a:majorFont>
      <a:minorFont>
        <a:latin typeface="Helvetica"/>
        <a:ea typeface="Helvetica"/>
        <a:cs typeface="Helvetica"/>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05"/>
  <sheetViews>
    <sheetView showGridLines="0" tabSelected="1" view="pageLayout" zoomScaleNormal="100" workbookViewId="0">
      <selection activeCell="F184" sqref="F184"/>
    </sheetView>
  </sheetViews>
  <sheetFormatPr defaultColWidth="8.85546875" defaultRowHeight="14.45" customHeight="1" x14ac:dyDescent="0.25"/>
  <cols>
    <col min="1" max="256" width="8.85546875" style="1" customWidth="1"/>
  </cols>
  <sheetData>
    <row r="1" spans="1:11" ht="14.1" customHeight="1" x14ac:dyDescent="0.25">
      <c r="A1" s="101" t="s">
        <v>0</v>
      </c>
      <c r="B1" s="102"/>
      <c r="C1" s="103"/>
      <c r="D1" s="103"/>
      <c r="E1" s="103"/>
      <c r="F1" s="103"/>
      <c r="G1" s="103"/>
      <c r="H1" s="103"/>
      <c r="I1" s="103"/>
      <c r="J1" s="104"/>
      <c r="K1" s="105"/>
    </row>
    <row r="2" spans="1:11" ht="14.45" customHeight="1" x14ac:dyDescent="0.25">
      <c r="A2" s="106"/>
      <c r="B2" s="107"/>
      <c r="C2" s="107"/>
      <c r="D2" s="107"/>
      <c r="E2" s="107"/>
      <c r="F2" s="107"/>
      <c r="G2" s="107"/>
      <c r="H2" s="107"/>
      <c r="I2" s="107"/>
      <c r="J2" s="108"/>
      <c r="K2" s="109"/>
    </row>
    <row r="3" spans="1:11" ht="14.45" customHeight="1" x14ac:dyDescent="0.25">
      <c r="A3" s="110"/>
      <c r="B3" s="111"/>
      <c r="C3" s="111"/>
      <c r="D3" s="111"/>
      <c r="E3" s="111"/>
      <c r="F3" s="111"/>
      <c r="G3" s="111"/>
      <c r="H3" s="111"/>
      <c r="I3" s="111"/>
      <c r="J3" s="108"/>
      <c r="K3" s="109"/>
    </row>
    <row r="4" spans="1:11" ht="8.4499999999999993" customHeight="1" x14ac:dyDescent="0.25">
      <c r="A4" s="114" t="s">
        <v>127</v>
      </c>
      <c r="B4" s="115"/>
      <c r="C4" s="115"/>
      <c r="D4" s="115"/>
      <c r="E4" s="115"/>
      <c r="F4" s="115"/>
      <c r="G4" s="115"/>
      <c r="H4" s="115"/>
      <c r="I4" s="115"/>
      <c r="J4" s="116"/>
      <c r="K4" s="117"/>
    </row>
    <row r="5" spans="1:11" ht="14.45" customHeight="1" x14ac:dyDescent="0.25">
      <c r="A5" s="118"/>
      <c r="B5" s="115"/>
      <c r="C5" s="115"/>
      <c r="D5" s="115"/>
      <c r="E5" s="115"/>
      <c r="F5" s="115"/>
      <c r="G5" s="115"/>
      <c r="H5" s="115"/>
      <c r="I5" s="115"/>
      <c r="J5" s="116"/>
      <c r="K5" s="117"/>
    </row>
    <row r="6" spans="1:11" ht="14.45" customHeight="1" x14ac:dyDescent="0.25">
      <c r="A6" s="190" t="s">
        <v>132</v>
      </c>
      <c r="B6" s="191"/>
      <c r="C6" s="191"/>
      <c r="D6" s="191"/>
      <c r="E6" s="191"/>
      <c r="F6" s="191"/>
      <c r="G6" s="191"/>
      <c r="H6" s="191"/>
      <c r="I6" s="191"/>
      <c r="J6" s="167"/>
      <c r="K6" s="168"/>
    </row>
    <row r="7" spans="1:11" ht="14.45" customHeight="1" x14ac:dyDescent="0.25">
      <c r="A7" s="192"/>
      <c r="B7" s="193"/>
      <c r="C7" s="193"/>
      <c r="D7" s="193"/>
      <c r="E7" s="193"/>
      <c r="F7" s="193"/>
      <c r="G7" s="193"/>
      <c r="H7" s="193"/>
      <c r="I7" s="193"/>
      <c r="J7" s="167"/>
      <c r="K7" s="168"/>
    </row>
    <row r="8" spans="1:11" ht="14.45" customHeight="1" x14ac:dyDescent="0.25">
      <c r="A8" s="192"/>
      <c r="B8" s="193"/>
      <c r="C8" s="193"/>
      <c r="D8" s="193"/>
      <c r="E8" s="193"/>
      <c r="F8" s="193"/>
      <c r="G8" s="193"/>
      <c r="H8" s="193"/>
      <c r="I8" s="193"/>
      <c r="J8" s="167"/>
      <c r="K8" s="168"/>
    </row>
    <row r="9" spans="1:11" ht="15" customHeight="1" thickBot="1" x14ac:dyDescent="0.3">
      <c r="A9" s="194"/>
      <c r="B9" s="195"/>
      <c r="C9" s="195"/>
      <c r="D9" s="195"/>
      <c r="E9" s="195"/>
      <c r="F9" s="195"/>
      <c r="G9" s="195"/>
      <c r="H9" s="195"/>
      <c r="I9" s="195"/>
      <c r="J9" s="196"/>
      <c r="K9" s="197"/>
    </row>
    <row r="10" spans="1:11" ht="14.45" customHeight="1" x14ac:dyDescent="0.25">
      <c r="A10" s="204" t="s">
        <v>1</v>
      </c>
      <c r="B10" s="205"/>
      <c r="C10" s="228" t="s">
        <v>2</v>
      </c>
      <c r="D10" s="229"/>
      <c r="E10" s="229"/>
      <c r="F10" s="229"/>
      <c r="G10" s="229"/>
      <c r="H10" s="229"/>
      <c r="I10" s="229"/>
      <c r="J10" s="229"/>
      <c r="K10" s="230"/>
    </row>
    <row r="11" spans="1:11" ht="14.45" customHeight="1" x14ac:dyDescent="0.25">
      <c r="A11" s="178" t="s">
        <v>3</v>
      </c>
      <c r="B11" s="179"/>
      <c r="C11" s="130" t="s">
        <v>4</v>
      </c>
      <c r="D11" s="131"/>
      <c r="E11" s="131"/>
      <c r="F11" s="131"/>
      <c r="G11" s="131"/>
      <c r="H11" s="131"/>
      <c r="I11" s="131"/>
      <c r="J11" s="131"/>
      <c r="K11" s="132"/>
    </row>
    <row r="12" spans="1:11" ht="14.45" customHeight="1" x14ac:dyDescent="0.25">
      <c r="A12" s="183" t="s">
        <v>5</v>
      </c>
      <c r="B12" s="184"/>
      <c r="C12" s="180"/>
      <c r="D12" s="181"/>
      <c r="E12" s="181"/>
      <c r="F12" s="181"/>
      <c r="G12" s="181"/>
      <c r="H12" s="181"/>
      <c r="I12" s="181"/>
      <c r="J12" s="181"/>
      <c r="K12" s="182"/>
    </row>
    <row r="13" spans="1:11" ht="14.45" customHeight="1" x14ac:dyDescent="0.25">
      <c r="A13" s="295" t="s">
        <v>6</v>
      </c>
      <c r="B13" s="296"/>
      <c r="C13" s="296"/>
      <c r="D13" s="296"/>
      <c r="E13" s="296"/>
      <c r="F13" s="296"/>
      <c r="G13" s="296"/>
      <c r="H13" s="296"/>
      <c r="I13" s="296"/>
      <c r="J13" s="297"/>
      <c r="K13" s="298"/>
    </row>
    <row r="14" spans="1:11" ht="14.45" customHeight="1" x14ac:dyDescent="0.25">
      <c r="A14" s="143" t="s">
        <v>7</v>
      </c>
      <c r="B14" s="144"/>
      <c r="C14" s="288" t="s">
        <v>8</v>
      </c>
      <c r="D14" s="289"/>
      <c r="E14" s="289"/>
      <c r="F14" s="289"/>
      <c r="G14" s="289"/>
      <c r="H14" s="289"/>
      <c r="I14" s="289"/>
      <c r="J14" s="289"/>
      <c r="K14" s="290"/>
    </row>
    <row r="15" spans="1:11" ht="14.45" customHeight="1" x14ac:dyDescent="0.25">
      <c r="A15" s="178" t="s">
        <v>9</v>
      </c>
      <c r="B15" s="131"/>
      <c r="C15" s="291"/>
      <c r="D15" s="292"/>
      <c r="E15" s="292"/>
      <c r="F15" s="292"/>
      <c r="G15" s="292"/>
      <c r="H15" s="292"/>
      <c r="I15" s="292"/>
      <c r="J15" s="292"/>
      <c r="K15" s="293"/>
    </row>
    <row r="16" spans="1:11" ht="15" customHeight="1" thickBot="1" x14ac:dyDescent="0.3">
      <c r="A16" s="125">
        <v>1</v>
      </c>
      <c r="B16" s="126"/>
      <c r="C16" s="294"/>
      <c r="D16" s="196"/>
      <c r="E16" s="196"/>
      <c r="F16" s="196"/>
      <c r="G16" s="196"/>
      <c r="H16" s="196"/>
      <c r="I16" s="196"/>
      <c r="J16" s="196"/>
      <c r="K16" s="197"/>
    </row>
    <row r="17" spans="1:11" ht="14.45" customHeight="1" x14ac:dyDescent="0.25">
      <c r="A17" s="204" t="s">
        <v>10</v>
      </c>
      <c r="B17" s="229"/>
      <c r="C17" s="263" t="s">
        <v>11</v>
      </c>
      <c r="D17" s="264"/>
      <c r="E17" s="264"/>
      <c r="F17" s="264"/>
      <c r="G17" s="264"/>
      <c r="H17" s="264"/>
      <c r="I17" s="264"/>
      <c r="J17" s="264"/>
      <c r="K17" s="265"/>
    </row>
    <row r="18" spans="1:11" ht="14.65" customHeight="1" x14ac:dyDescent="0.25">
      <c r="A18" s="135" t="s">
        <v>12</v>
      </c>
      <c r="B18" s="136"/>
      <c r="C18" s="299" t="s">
        <v>135</v>
      </c>
      <c r="D18" s="141"/>
      <c r="E18" s="141"/>
      <c r="F18" s="141"/>
      <c r="G18" s="141"/>
      <c r="H18" s="141"/>
      <c r="I18" s="141"/>
      <c r="J18" s="141"/>
      <c r="K18" s="142"/>
    </row>
    <row r="19" spans="1:11" ht="14.45" customHeight="1" x14ac:dyDescent="0.25">
      <c r="A19" s="137"/>
      <c r="B19" s="136"/>
      <c r="C19" s="258" t="s">
        <v>13</v>
      </c>
      <c r="D19" s="259"/>
      <c r="E19" s="259"/>
      <c r="F19" s="259"/>
      <c r="G19" s="259"/>
      <c r="H19" s="259"/>
      <c r="I19" s="259"/>
      <c r="J19" s="259"/>
      <c r="K19" s="260"/>
    </row>
    <row r="20" spans="1:11" ht="14.45" customHeight="1" x14ac:dyDescent="0.25">
      <c r="A20" s="273">
        <v>6</v>
      </c>
      <c r="B20" s="274"/>
      <c r="C20" s="258" t="s">
        <v>14</v>
      </c>
      <c r="D20" s="259"/>
      <c r="E20" s="259"/>
      <c r="F20" s="259"/>
      <c r="G20" s="259"/>
      <c r="H20" s="259"/>
      <c r="I20" s="259"/>
      <c r="J20" s="259"/>
      <c r="K20" s="260"/>
    </row>
    <row r="21" spans="1:11" ht="14.65" customHeight="1" x14ac:dyDescent="0.25">
      <c r="A21" s="2"/>
      <c r="B21" s="3"/>
      <c r="C21" s="242" t="s">
        <v>15</v>
      </c>
      <c r="D21" s="243"/>
      <c r="E21" s="243"/>
      <c r="F21" s="243"/>
      <c r="G21" s="243"/>
      <c r="H21" s="243"/>
      <c r="I21" s="243"/>
      <c r="J21" s="243"/>
      <c r="K21" s="244"/>
    </row>
    <row r="22" spans="1:11" ht="14.65" customHeight="1" x14ac:dyDescent="0.25">
      <c r="A22" s="4"/>
      <c r="B22" s="5"/>
      <c r="C22" s="242" t="s">
        <v>16</v>
      </c>
      <c r="D22" s="243"/>
      <c r="E22" s="243"/>
      <c r="F22" s="243"/>
      <c r="G22" s="243"/>
      <c r="H22" s="243"/>
      <c r="I22" s="243"/>
      <c r="J22" s="243"/>
      <c r="K22" s="244"/>
    </row>
    <row r="23" spans="1:11" ht="14.65" customHeight="1" x14ac:dyDescent="0.25">
      <c r="A23" s="4"/>
      <c r="B23" s="5"/>
      <c r="C23" s="140" t="s">
        <v>17</v>
      </c>
      <c r="D23" s="141"/>
      <c r="E23" s="141"/>
      <c r="F23" s="141"/>
      <c r="G23" s="141"/>
      <c r="H23" s="141"/>
      <c r="I23" s="141"/>
      <c r="J23" s="141"/>
      <c r="K23" s="142"/>
    </row>
    <row r="24" spans="1:11" ht="14.65" customHeight="1" x14ac:dyDescent="0.25">
      <c r="A24" s="4"/>
      <c r="B24" s="5"/>
      <c r="C24" s="187" t="s">
        <v>18</v>
      </c>
      <c r="D24" s="188"/>
      <c r="E24" s="188"/>
      <c r="F24" s="188"/>
      <c r="G24" s="188"/>
      <c r="H24" s="188"/>
      <c r="I24" s="188"/>
      <c r="J24" s="188"/>
      <c r="K24" s="189"/>
    </row>
    <row r="25" spans="1:11" ht="14.65" customHeight="1" x14ac:dyDescent="0.25">
      <c r="A25" s="4"/>
      <c r="B25" s="5"/>
      <c r="C25" s="161" t="s">
        <v>19</v>
      </c>
      <c r="D25" s="162"/>
      <c r="E25" s="162"/>
      <c r="F25" s="162"/>
      <c r="G25" s="162"/>
      <c r="H25" s="162"/>
      <c r="I25" s="162"/>
      <c r="J25" s="162"/>
      <c r="K25" s="163"/>
    </row>
    <row r="26" spans="1:11" ht="14.45" customHeight="1" x14ac:dyDescent="0.25">
      <c r="A26" s="4"/>
      <c r="B26" s="6"/>
      <c r="C26" s="164"/>
      <c r="D26" s="164"/>
      <c r="E26" s="164"/>
      <c r="F26" s="164"/>
      <c r="G26" s="164"/>
      <c r="H26" s="164"/>
      <c r="I26" s="164"/>
      <c r="J26" s="164"/>
      <c r="K26" s="165"/>
    </row>
    <row r="27" spans="1:11" ht="14.65" customHeight="1" thickBot="1" x14ac:dyDescent="0.3">
      <c r="A27" s="269" t="s">
        <v>20</v>
      </c>
      <c r="B27" s="270"/>
      <c r="C27" s="270"/>
      <c r="D27" s="270"/>
      <c r="E27" s="270"/>
      <c r="F27" s="270"/>
      <c r="G27" s="270"/>
      <c r="H27" s="270"/>
      <c r="I27" s="270"/>
      <c r="J27" s="223"/>
      <c r="K27" s="224"/>
    </row>
    <row r="28" spans="1:11" ht="15" customHeight="1" x14ac:dyDescent="0.25">
      <c r="A28" s="261" t="s">
        <v>21</v>
      </c>
      <c r="B28" s="262"/>
      <c r="C28" s="262"/>
      <c r="D28" s="148" t="s">
        <v>22</v>
      </c>
      <c r="E28" s="149"/>
      <c r="F28" s="149"/>
      <c r="G28" s="149"/>
      <c r="H28" s="149"/>
      <c r="I28" s="149"/>
      <c r="J28" s="281"/>
      <c r="K28" s="282"/>
    </row>
    <row r="29" spans="1:11" ht="14.45" customHeight="1" x14ac:dyDescent="0.25">
      <c r="A29" s="135" t="s">
        <v>23</v>
      </c>
      <c r="B29" s="136"/>
      <c r="C29" s="136"/>
      <c r="D29" s="219"/>
      <c r="E29" s="220"/>
      <c r="F29" s="220"/>
      <c r="G29" s="220"/>
      <c r="H29" s="220"/>
      <c r="I29" s="220"/>
      <c r="J29" s="220"/>
      <c r="K29" s="283"/>
    </row>
    <row r="30" spans="1:11" ht="14.45" customHeight="1" x14ac:dyDescent="0.25">
      <c r="A30" s="137"/>
      <c r="B30" s="136"/>
      <c r="C30" s="136"/>
      <c r="D30" s="219"/>
      <c r="E30" s="220"/>
      <c r="F30" s="220"/>
      <c r="G30" s="220"/>
      <c r="H30" s="220"/>
      <c r="I30" s="220"/>
      <c r="J30" s="220"/>
      <c r="K30" s="283"/>
    </row>
    <row r="31" spans="1:11" ht="15" customHeight="1" thickBot="1" x14ac:dyDescent="0.3">
      <c r="A31" s="125">
        <v>1</v>
      </c>
      <c r="B31" s="126"/>
      <c r="C31" s="126"/>
      <c r="D31" s="221"/>
      <c r="E31" s="222"/>
      <c r="F31" s="222"/>
      <c r="G31" s="222"/>
      <c r="H31" s="222"/>
      <c r="I31" s="222"/>
      <c r="J31" s="222"/>
      <c r="K31" s="284"/>
    </row>
    <row r="32" spans="1:11" ht="14.65" customHeight="1" x14ac:dyDescent="0.25">
      <c r="A32" s="185" t="s">
        <v>24</v>
      </c>
      <c r="B32" s="186"/>
      <c r="C32" s="186"/>
      <c r="D32" s="216" t="s">
        <v>133</v>
      </c>
      <c r="E32" s="149"/>
      <c r="F32" s="149"/>
      <c r="G32" s="149"/>
      <c r="H32" s="149"/>
      <c r="I32" s="149"/>
      <c r="J32" s="149"/>
      <c r="K32" s="225"/>
    </row>
    <row r="33" spans="1:11" ht="14.45" customHeight="1" x14ac:dyDescent="0.25">
      <c r="A33" s="135" t="s">
        <v>25</v>
      </c>
      <c r="B33" s="136"/>
      <c r="C33" s="136"/>
      <c r="D33" s="152"/>
      <c r="E33" s="153"/>
      <c r="F33" s="153"/>
      <c r="G33" s="153"/>
      <c r="H33" s="153"/>
      <c r="I33" s="153"/>
      <c r="J33" s="153"/>
      <c r="K33" s="226"/>
    </row>
    <row r="34" spans="1:11" ht="15" customHeight="1" thickBot="1" x14ac:dyDescent="0.3">
      <c r="A34" s="125">
        <v>1</v>
      </c>
      <c r="B34" s="126"/>
      <c r="C34" s="126"/>
      <c r="D34" s="156"/>
      <c r="E34" s="157"/>
      <c r="F34" s="157"/>
      <c r="G34" s="157"/>
      <c r="H34" s="157"/>
      <c r="I34" s="157"/>
      <c r="J34" s="157"/>
      <c r="K34" s="227"/>
    </row>
    <row r="35" spans="1:11" ht="14.65" customHeight="1" x14ac:dyDescent="0.25">
      <c r="A35" s="185" t="s">
        <v>26</v>
      </c>
      <c r="B35" s="186"/>
      <c r="C35" s="186"/>
      <c r="D35" s="216" t="s">
        <v>134</v>
      </c>
      <c r="E35" s="149"/>
      <c r="F35" s="149"/>
      <c r="G35" s="149"/>
      <c r="H35" s="149"/>
      <c r="I35" s="149"/>
      <c r="J35" s="217"/>
      <c r="K35" s="218"/>
    </row>
    <row r="36" spans="1:11" ht="14.65" customHeight="1" x14ac:dyDescent="0.25">
      <c r="A36" s="135" t="s">
        <v>27</v>
      </c>
      <c r="B36" s="136"/>
      <c r="C36" s="136"/>
      <c r="D36" s="219"/>
      <c r="E36" s="220"/>
      <c r="F36" s="220"/>
      <c r="G36" s="220"/>
      <c r="H36" s="220"/>
      <c r="I36" s="220"/>
      <c r="J36" s="172"/>
      <c r="K36" s="173"/>
    </row>
    <row r="37" spans="1:11" ht="8.4499999999999993" customHeight="1" x14ac:dyDescent="0.25">
      <c r="A37" s="137"/>
      <c r="B37" s="136"/>
      <c r="C37" s="136"/>
      <c r="D37" s="219"/>
      <c r="E37" s="220"/>
      <c r="F37" s="220"/>
      <c r="G37" s="220"/>
      <c r="H37" s="220"/>
      <c r="I37" s="220"/>
      <c r="J37" s="172"/>
      <c r="K37" s="173"/>
    </row>
    <row r="38" spans="1:11" ht="15" customHeight="1" thickBot="1" x14ac:dyDescent="0.3">
      <c r="A38" s="125">
        <v>1</v>
      </c>
      <c r="B38" s="126"/>
      <c r="C38" s="126"/>
      <c r="D38" s="221"/>
      <c r="E38" s="222"/>
      <c r="F38" s="222"/>
      <c r="G38" s="222"/>
      <c r="H38" s="222"/>
      <c r="I38" s="222"/>
      <c r="J38" s="223"/>
      <c r="K38" s="224"/>
    </row>
    <row r="39" spans="1:11" ht="14.65" customHeight="1" x14ac:dyDescent="0.25">
      <c r="A39" s="185" t="s">
        <v>28</v>
      </c>
      <c r="B39" s="186"/>
      <c r="C39" s="186"/>
      <c r="D39" s="311" t="s">
        <v>29</v>
      </c>
      <c r="E39" s="312"/>
      <c r="F39" s="312"/>
      <c r="G39" s="312"/>
      <c r="H39" s="312"/>
      <c r="I39" s="312"/>
      <c r="J39" s="217"/>
      <c r="K39" s="218"/>
    </row>
    <row r="40" spans="1:11" ht="14.45" customHeight="1" x14ac:dyDescent="0.25">
      <c r="A40" s="135" t="s">
        <v>30</v>
      </c>
      <c r="B40" s="136"/>
      <c r="C40" s="136"/>
      <c r="D40" s="313"/>
      <c r="E40" s="154"/>
      <c r="F40" s="154"/>
      <c r="G40" s="154"/>
      <c r="H40" s="154"/>
      <c r="I40" s="154"/>
      <c r="J40" s="172"/>
      <c r="K40" s="173"/>
    </row>
    <row r="41" spans="1:11" ht="15" customHeight="1" thickBot="1" x14ac:dyDescent="0.3">
      <c r="A41" s="125">
        <v>1</v>
      </c>
      <c r="B41" s="126"/>
      <c r="C41" s="126"/>
      <c r="D41" s="314"/>
      <c r="E41" s="159"/>
      <c r="F41" s="159"/>
      <c r="G41" s="159"/>
      <c r="H41" s="159"/>
      <c r="I41" s="159"/>
      <c r="J41" s="223"/>
      <c r="K41" s="224"/>
    </row>
    <row r="42" spans="1:11" ht="14.45" customHeight="1" x14ac:dyDescent="0.25">
      <c r="A42" s="185" t="s">
        <v>31</v>
      </c>
      <c r="B42" s="186"/>
      <c r="C42" s="186"/>
      <c r="D42" s="148" t="s">
        <v>32</v>
      </c>
      <c r="E42" s="149"/>
      <c r="F42" s="149"/>
      <c r="G42" s="149"/>
      <c r="H42" s="149"/>
      <c r="I42" s="149"/>
      <c r="J42" s="217"/>
      <c r="K42" s="218"/>
    </row>
    <row r="43" spans="1:11" ht="8.4499999999999993" customHeight="1" x14ac:dyDescent="0.25">
      <c r="A43" s="300" t="s">
        <v>33</v>
      </c>
      <c r="B43" s="301"/>
      <c r="C43" s="301"/>
      <c r="D43" s="152"/>
      <c r="E43" s="153"/>
      <c r="F43" s="153"/>
      <c r="G43" s="153"/>
      <c r="H43" s="153"/>
      <c r="I43" s="153"/>
      <c r="J43" s="172"/>
      <c r="K43" s="173"/>
    </row>
    <row r="44" spans="1:11" ht="14.45" customHeight="1" x14ac:dyDescent="0.25">
      <c r="A44" s="302"/>
      <c r="B44" s="301"/>
      <c r="C44" s="301"/>
      <c r="D44" s="152"/>
      <c r="E44" s="153"/>
      <c r="F44" s="153"/>
      <c r="G44" s="153"/>
      <c r="H44" s="153"/>
      <c r="I44" s="153"/>
      <c r="J44" s="172"/>
      <c r="K44" s="173"/>
    </row>
    <row r="45" spans="1:11" ht="15" customHeight="1" thickBot="1" x14ac:dyDescent="0.3">
      <c r="A45" s="125">
        <v>1</v>
      </c>
      <c r="B45" s="126"/>
      <c r="C45" s="126"/>
      <c r="D45" s="156"/>
      <c r="E45" s="157"/>
      <c r="F45" s="157"/>
      <c r="G45" s="157"/>
      <c r="H45" s="157"/>
      <c r="I45" s="157"/>
      <c r="J45" s="223"/>
      <c r="K45" s="224"/>
    </row>
    <row r="46" spans="1:11" ht="14.45" customHeight="1" x14ac:dyDescent="0.25">
      <c r="A46" s="185" t="s">
        <v>34</v>
      </c>
      <c r="B46" s="186"/>
      <c r="C46" s="186"/>
      <c r="D46" s="308" t="s">
        <v>35</v>
      </c>
      <c r="E46" s="232"/>
      <c r="F46" s="232"/>
      <c r="G46" s="232"/>
      <c r="H46" s="232"/>
      <c r="I46" s="232"/>
      <c r="J46" s="217"/>
      <c r="K46" s="218"/>
    </row>
    <row r="47" spans="1:11" ht="14.45" customHeight="1" x14ac:dyDescent="0.25">
      <c r="A47" s="135" t="s">
        <v>36</v>
      </c>
      <c r="B47" s="136"/>
      <c r="C47" s="136"/>
      <c r="D47" s="309"/>
      <c r="E47" s="193"/>
      <c r="F47" s="193"/>
      <c r="G47" s="193"/>
      <c r="H47" s="193"/>
      <c r="I47" s="193"/>
      <c r="J47" s="172"/>
      <c r="K47" s="173"/>
    </row>
    <row r="48" spans="1:11" ht="15" customHeight="1" thickBot="1" x14ac:dyDescent="0.3">
      <c r="A48" s="306">
        <v>1</v>
      </c>
      <c r="B48" s="307"/>
      <c r="C48" s="307"/>
      <c r="D48" s="310"/>
      <c r="E48" s="195"/>
      <c r="F48" s="195"/>
      <c r="G48" s="195"/>
      <c r="H48" s="195"/>
      <c r="I48" s="195"/>
      <c r="J48" s="223"/>
      <c r="K48" s="224"/>
    </row>
    <row r="49" spans="1:11" ht="15" customHeight="1" x14ac:dyDescent="0.25">
      <c r="A49" s="185" t="s">
        <v>37</v>
      </c>
      <c r="B49" s="186"/>
      <c r="C49" s="186"/>
      <c r="D49" s="148" t="s">
        <v>38</v>
      </c>
      <c r="E49" s="149"/>
      <c r="F49" s="149"/>
      <c r="G49" s="149"/>
      <c r="H49" s="149"/>
      <c r="I49" s="149"/>
      <c r="J49" s="150"/>
      <c r="K49" s="151"/>
    </row>
    <row r="50" spans="1:11" ht="14.45" customHeight="1" x14ac:dyDescent="0.25">
      <c r="A50" s="135" t="s">
        <v>39</v>
      </c>
      <c r="B50" s="136"/>
      <c r="C50" s="136"/>
      <c r="D50" s="152"/>
      <c r="E50" s="153"/>
      <c r="F50" s="153"/>
      <c r="G50" s="153"/>
      <c r="H50" s="153"/>
      <c r="I50" s="153"/>
      <c r="J50" s="154"/>
      <c r="K50" s="155"/>
    </row>
    <row r="51" spans="1:11" ht="14.45" customHeight="1" x14ac:dyDescent="0.25">
      <c r="A51" s="137"/>
      <c r="B51" s="136"/>
      <c r="C51" s="136"/>
      <c r="D51" s="152"/>
      <c r="E51" s="153"/>
      <c r="F51" s="153"/>
      <c r="G51" s="153"/>
      <c r="H51" s="153"/>
      <c r="I51" s="153"/>
      <c r="J51" s="154"/>
      <c r="K51" s="155"/>
    </row>
    <row r="52" spans="1:11" ht="15" customHeight="1" thickBot="1" x14ac:dyDescent="0.3">
      <c r="A52" s="125">
        <v>0</v>
      </c>
      <c r="B52" s="126"/>
      <c r="C52" s="126"/>
      <c r="D52" s="156"/>
      <c r="E52" s="157"/>
      <c r="F52" s="157"/>
      <c r="G52" s="157"/>
      <c r="H52" s="157"/>
      <c r="I52" s="158"/>
      <c r="J52" s="159"/>
      <c r="K52" s="160"/>
    </row>
    <row r="53" spans="1:11" ht="15" customHeight="1" x14ac:dyDescent="0.25">
      <c r="A53" s="185" t="s">
        <v>40</v>
      </c>
      <c r="B53" s="186"/>
      <c r="C53" s="186"/>
      <c r="D53" s="148" t="s">
        <v>41</v>
      </c>
      <c r="E53" s="149"/>
      <c r="F53" s="149"/>
      <c r="G53" s="149"/>
      <c r="H53" s="149"/>
      <c r="I53" s="149"/>
      <c r="J53" s="281"/>
      <c r="K53" s="282"/>
    </row>
    <row r="54" spans="1:11" ht="8.4499999999999993" customHeight="1" x14ac:dyDescent="0.25">
      <c r="A54" s="135" t="s">
        <v>42</v>
      </c>
      <c r="B54" s="136"/>
      <c r="C54" s="136"/>
      <c r="D54" s="152"/>
      <c r="E54" s="153"/>
      <c r="F54" s="153"/>
      <c r="G54" s="153"/>
      <c r="H54" s="153"/>
      <c r="I54" s="153"/>
      <c r="J54" s="220"/>
      <c r="K54" s="283"/>
    </row>
    <row r="55" spans="1:11" ht="14.45" customHeight="1" x14ac:dyDescent="0.25">
      <c r="A55" s="137"/>
      <c r="B55" s="136"/>
      <c r="C55" s="136"/>
      <c r="D55" s="152"/>
      <c r="E55" s="153"/>
      <c r="F55" s="153"/>
      <c r="G55" s="153"/>
      <c r="H55" s="153"/>
      <c r="I55" s="153"/>
      <c r="J55" s="220"/>
      <c r="K55" s="283"/>
    </row>
    <row r="56" spans="1:11" ht="15" customHeight="1" thickBot="1" x14ac:dyDescent="0.3">
      <c r="A56" s="340"/>
      <c r="B56" s="341"/>
      <c r="C56" s="341"/>
      <c r="D56" s="156"/>
      <c r="E56" s="157"/>
      <c r="F56" s="157"/>
      <c r="G56" s="157"/>
      <c r="H56" s="157"/>
      <c r="I56" s="305"/>
      <c r="J56" s="222"/>
      <c r="K56" s="284"/>
    </row>
    <row r="57" spans="1:11" ht="15" customHeight="1" thickBot="1" x14ac:dyDescent="0.3">
      <c r="A57" s="7"/>
      <c r="B57" s="7"/>
      <c r="C57" s="7"/>
      <c r="D57" s="7"/>
      <c r="E57" s="7"/>
      <c r="F57" s="7"/>
      <c r="G57" s="7"/>
      <c r="H57" s="7"/>
      <c r="I57" s="7"/>
      <c r="J57" s="7"/>
      <c r="K57" s="9"/>
    </row>
    <row r="58" spans="1:11" ht="14.45" customHeight="1" x14ac:dyDescent="0.25">
      <c r="A58" s="10" t="s">
        <v>43</v>
      </c>
      <c r="B58" s="231" t="s">
        <v>44</v>
      </c>
      <c r="C58" s="232"/>
      <c r="D58" s="232"/>
      <c r="E58" s="232"/>
      <c r="F58" s="232"/>
      <c r="G58" s="232"/>
      <c r="H58" s="232"/>
      <c r="I58" s="232"/>
      <c r="J58" s="217"/>
      <c r="K58" s="218"/>
    </row>
    <row r="59" spans="1:11" ht="14.45" customHeight="1" x14ac:dyDescent="0.25">
      <c r="A59" s="11"/>
      <c r="B59" s="167"/>
      <c r="C59" s="167"/>
      <c r="D59" s="167"/>
      <c r="E59" s="167"/>
      <c r="F59" s="167"/>
      <c r="G59" s="167"/>
      <c r="H59" s="167"/>
      <c r="I59" s="167"/>
      <c r="J59" s="172"/>
      <c r="K59" s="173"/>
    </row>
    <row r="60" spans="1:11" ht="14.45" customHeight="1" x14ac:dyDescent="0.25">
      <c r="A60" s="11"/>
      <c r="B60" s="233"/>
      <c r="C60" s="233"/>
      <c r="D60" s="233"/>
      <c r="E60" s="233"/>
      <c r="F60" s="233"/>
      <c r="G60" s="233"/>
      <c r="H60" s="233"/>
      <c r="I60" s="233"/>
      <c r="J60" s="234"/>
      <c r="K60" s="235"/>
    </row>
    <row r="61" spans="1:11" ht="14.1" customHeight="1" x14ac:dyDescent="0.25">
      <c r="A61" s="12"/>
      <c r="B61" s="303" t="s">
        <v>45</v>
      </c>
      <c r="C61" s="304"/>
      <c r="D61" s="304"/>
      <c r="E61" s="304"/>
      <c r="F61" s="304"/>
      <c r="G61" s="304"/>
      <c r="H61" s="304"/>
      <c r="I61" s="304"/>
      <c r="J61" s="267"/>
      <c r="K61" s="268"/>
    </row>
    <row r="62" spans="1:11" ht="14.45" customHeight="1" x14ac:dyDescent="0.25">
      <c r="A62" s="12"/>
      <c r="B62" s="167"/>
      <c r="C62" s="167"/>
      <c r="D62" s="167"/>
      <c r="E62" s="167"/>
      <c r="F62" s="167"/>
      <c r="G62" s="167"/>
      <c r="H62" s="167"/>
      <c r="I62" s="167"/>
      <c r="J62" s="172"/>
      <c r="K62" s="173"/>
    </row>
    <row r="63" spans="1:11" ht="14.45" customHeight="1" x14ac:dyDescent="0.25">
      <c r="A63" s="12"/>
      <c r="B63" s="233"/>
      <c r="C63" s="233"/>
      <c r="D63" s="233"/>
      <c r="E63" s="233"/>
      <c r="F63" s="233"/>
      <c r="G63" s="233"/>
      <c r="H63" s="233"/>
      <c r="I63" s="233"/>
      <c r="J63" s="234"/>
      <c r="K63" s="235"/>
    </row>
    <row r="64" spans="1:11" ht="14.1" customHeight="1" x14ac:dyDescent="0.25">
      <c r="A64" s="12"/>
      <c r="B64" s="303" t="s">
        <v>46</v>
      </c>
      <c r="C64" s="304"/>
      <c r="D64" s="304"/>
      <c r="E64" s="304"/>
      <c r="F64" s="304"/>
      <c r="G64" s="304"/>
      <c r="H64" s="304"/>
      <c r="I64" s="304"/>
      <c r="J64" s="267"/>
      <c r="K64" s="268"/>
    </row>
    <row r="65" spans="1:11" ht="14.45" customHeight="1" x14ac:dyDescent="0.25">
      <c r="A65" s="12"/>
      <c r="B65" s="167"/>
      <c r="C65" s="167"/>
      <c r="D65" s="167"/>
      <c r="E65" s="167"/>
      <c r="F65" s="167"/>
      <c r="G65" s="167"/>
      <c r="H65" s="167"/>
      <c r="I65" s="167"/>
      <c r="J65" s="172"/>
      <c r="K65" s="173"/>
    </row>
    <row r="66" spans="1:11" ht="14.45" customHeight="1" x14ac:dyDescent="0.25">
      <c r="A66" s="12"/>
      <c r="B66" s="167"/>
      <c r="C66" s="167"/>
      <c r="D66" s="167"/>
      <c r="E66" s="167"/>
      <c r="F66" s="167"/>
      <c r="G66" s="167"/>
      <c r="H66" s="167"/>
      <c r="I66" s="167"/>
      <c r="J66" s="172"/>
      <c r="K66" s="173"/>
    </row>
    <row r="67" spans="1:11" ht="14.45" customHeight="1" x14ac:dyDescent="0.25">
      <c r="A67" s="12"/>
      <c r="B67" s="234"/>
      <c r="C67" s="234"/>
      <c r="D67" s="234"/>
      <c r="E67" s="234"/>
      <c r="F67" s="234"/>
      <c r="G67" s="234"/>
      <c r="H67" s="234"/>
      <c r="I67" s="234"/>
      <c r="J67" s="234"/>
      <c r="K67" s="235"/>
    </row>
    <row r="68" spans="1:11" ht="14.1" customHeight="1" x14ac:dyDescent="0.25">
      <c r="A68" s="12"/>
      <c r="B68" s="366" t="s">
        <v>47</v>
      </c>
      <c r="C68" s="367"/>
      <c r="D68" s="367"/>
      <c r="E68" s="367"/>
      <c r="F68" s="367"/>
      <c r="G68" s="367"/>
      <c r="H68" s="367"/>
      <c r="I68" s="367"/>
      <c r="J68" s="267"/>
      <c r="K68" s="268"/>
    </row>
    <row r="69" spans="1:11" ht="15" customHeight="1" thickBot="1" x14ac:dyDescent="0.3">
      <c r="A69" s="13"/>
      <c r="B69" s="368"/>
      <c r="C69" s="368"/>
      <c r="D69" s="368"/>
      <c r="E69" s="368"/>
      <c r="F69" s="368"/>
      <c r="G69" s="368"/>
      <c r="H69" s="368"/>
      <c r="I69" s="368"/>
      <c r="J69" s="223"/>
      <c r="K69" s="224"/>
    </row>
    <row r="70" spans="1:11" ht="9" customHeight="1" x14ac:dyDescent="0.25">
      <c r="A70" s="337" t="s">
        <v>48</v>
      </c>
      <c r="B70" s="338"/>
      <c r="C70" s="150"/>
      <c r="D70" s="150"/>
      <c r="E70" s="150"/>
      <c r="F70" s="150"/>
      <c r="G70" s="150"/>
      <c r="H70" s="150"/>
      <c r="I70" s="150"/>
      <c r="J70" s="150"/>
      <c r="K70" s="151"/>
    </row>
    <row r="71" spans="1:11" ht="15" customHeight="1" thickBot="1" x14ac:dyDescent="0.3">
      <c r="A71" s="339"/>
      <c r="B71" s="159"/>
      <c r="C71" s="159"/>
      <c r="D71" s="159"/>
      <c r="E71" s="159"/>
      <c r="F71" s="159"/>
      <c r="G71" s="159"/>
      <c r="H71" s="159"/>
      <c r="I71" s="159"/>
      <c r="J71" s="159"/>
      <c r="K71" s="160"/>
    </row>
    <row r="72" spans="1:11" ht="14.45" customHeight="1" x14ac:dyDescent="0.25">
      <c r="A72" s="14" t="s">
        <v>49</v>
      </c>
      <c r="B72" s="15"/>
      <c r="C72" s="15"/>
      <c r="D72" s="16" t="str">
        <f>A12</f>
        <v>0000/00</v>
      </c>
      <c r="E72" s="15"/>
      <c r="F72" s="15"/>
      <c r="G72" s="15"/>
      <c r="H72" s="15"/>
      <c r="I72" s="365"/>
      <c r="J72" s="217"/>
      <c r="K72" s="218"/>
    </row>
    <row r="73" spans="1:11" ht="14.45" customHeight="1" x14ac:dyDescent="0.25">
      <c r="A73" s="17" t="str">
        <f>IF(A16=1,"imputato ","parte civile ")</f>
        <v xml:space="preserve">imputato </v>
      </c>
      <c r="B73" s="18"/>
      <c r="C73" s="18"/>
      <c r="D73" s="360" t="str">
        <f>CONCATENATE(C12," ")</f>
        <v xml:space="preserve"> </v>
      </c>
      <c r="E73" s="361"/>
      <c r="F73" s="361"/>
      <c r="G73" s="361"/>
      <c r="H73" s="361"/>
      <c r="I73" s="362"/>
      <c r="J73" s="363"/>
      <c r="K73" s="364"/>
    </row>
    <row r="74" spans="1:11" ht="14.45" customHeight="1" x14ac:dyDescent="0.25">
      <c r="A74" s="19"/>
      <c r="B74" s="20"/>
      <c r="C74" s="20"/>
      <c r="D74" s="20"/>
      <c r="E74" s="20"/>
      <c r="F74" s="20"/>
      <c r="G74" s="20"/>
      <c r="H74" s="20"/>
      <c r="I74" s="359"/>
      <c r="J74" s="234"/>
      <c r="K74" s="235"/>
    </row>
    <row r="75" spans="1:11" ht="14.45" customHeight="1" x14ac:dyDescent="0.25">
      <c r="A75" s="21" t="s">
        <v>51</v>
      </c>
      <c r="B75" s="213" t="s">
        <v>52</v>
      </c>
      <c r="C75" s="214"/>
      <c r="D75" s="214"/>
      <c r="E75" s="214"/>
      <c r="F75" s="215"/>
      <c r="G75" s="22" t="s">
        <v>53</v>
      </c>
      <c r="H75" s="22" t="s">
        <v>54</v>
      </c>
      <c r="I75" s="201" t="s">
        <v>55</v>
      </c>
      <c r="J75" s="202"/>
      <c r="K75" s="203"/>
    </row>
    <row r="76" spans="1:11" ht="14.45" customHeight="1" x14ac:dyDescent="0.25">
      <c r="A76" s="23">
        <v>1</v>
      </c>
      <c r="B76" s="198" t="s">
        <v>56</v>
      </c>
      <c r="C76" s="199"/>
      <c r="D76" s="199"/>
      <c r="E76" s="199"/>
      <c r="F76" s="200"/>
      <c r="G76" s="24">
        <f>LOOKUP(A20,{1,2,3,4,5,6,7,8,9},{225,325,225,325,375,225,225,225,225})</f>
        <v>225</v>
      </c>
      <c r="H76" s="25"/>
      <c r="I76" s="175"/>
      <c r="J76" s="176"/>
      <c r="K76" s="177"/>
    </row>
    <row r="77" spans="1:11" ht="14.45" customHeight="1" x14ac:dyDescent="0.25">
      <c r="A77" s="26">
        <v>2</v>
      </c>
      <c r="B77" s="384" t="s">
        <v>57</v>
      </c>
      <c r="C77" s="385"/>
      <c r="D77" s="385"/>
      <c r="E77" s="385"/>
      <c r="F77" s="386"/>
      <c r="G77" s="27">
        <f>LOOKUP(A20,{1,2,3,4,5,6,7,8,9},{0,0,0,0,0,0,270,0,270})</f>
        <v>0</v>
      </c>
      <c r="H77" s="28"/>
      <c r="I77" s="381"/>
      <c r="J77" s="382"/>
      <c r="K77" s="383"/>
    </row>
    <row r="78" spans="1:11" ht="14.45" customHeight="1" x14ac:dyDescent="0.25">
      <c r="A78" s="26">
        <v>3</v>
      </c>
      <c r="B78" s="384" t="s">
        <v>58</v>
      </c>
      <c r="C78" s="385"/>
      <c r="D78" s="385"/>
      <c r="E78" s="385"/>
      <c r="F78" s="386"/>
      <c r="G78" s="27">
        <f>LOOKUP(A20,{1,2,3,4,5,6,7,8,9},{0,0,540,0,300,540,540,875,875})</f>
        <v>540</v>
      </c>
      <c r="H78" s="28"/>
      <c r="I78" s="381"/>
      <c r="J78" s="382"/>
      <c r="K78" s="383"/>
    </row>
    <row r="79" spans="1:11" ht="14.45" customHeight="1" x14ac:dyDescent="0.25">
      <c r="A79" s="29">
        <v>4</v>
      </c>
      <c r="B79" s="378" t="s">
        <v>59</v>
      </c>
      <c r="C79" s="379"/>
      <c r="D79" s="379"/>
      <c r="E79" s="379"/>
      <c r="F79" s="380"/>
      <c r="G79" s="30">
        <f>LOOKUP(A20,{1,2,3,4,5,6,7,8,9},{675,665,675,875,900,675,675,1000,1000})</f>
        <v>675</v>
      </c>
      <c r="H79" s="31"/>
      <c r="I79" s="375"/>
      <c r="J79" s="376"/>
      <c r="K79" s="377"/>
    </row>
    <row r="80" spans="1:11" ht="14.45" customHeight="1" x14ac:dyDescent="0.25">
      <c r="A80" s="32"/>
      <c r="B80" s="372" t="s">
        <v>60</v>
      </c>
      <c r="C80" s="373"/>
      <c r="D80" s="373"/>
      <c r="E80" s="373"/>
      <c r="F80" s="374"/>
      <c r="G80" s="33">
        <f>SUM(G76:G79)</f>
        <v>1440</v>
      </c>
      <c r="H80" s="33">
        <f>-G80/3</f>
        <v>-480</v>
      </c>
      <c r="I80" s="236">
        <f>G80+H80</f>
        <v>960</v>
      </c>
      <c r="J80" s="237"/>
      <c r="K80" s="238"/>
    </row>
    <row r="81" spans="1:11" ht="14.45" customHeight="1" x14ac:dyDescent="0.25">
      <c r="A81" s="34" t="s">
        <v>50</v>
      </c>
      <c r="B81" s="35"/>
      <c r="C81" s="35"/>
      <c r="D81" s="35"/>
      <c r="E81" s="35"/>
      <c r="F81" s="35"/>
      <c r="G81" s="35"/>
      <c r="H81" s="36"/>
      <c r="I81" s="245"/>
      <c r="J81" s="246"/>
      <c r="K81" s="247"/>
    </row>
    <row r="82" spans="1:11" ht="14.45" customHeight="1" x14ac:dyDescent="0.25">
      <c r="A82" s="32"/>
      <c r="B82" s="372" t="s">
        <v>61</v>
      </c>
      <c r="C82" s="373"/>
      <c r="D82" s="373"/>
      <c r="E82" s="373"/>
      <c r="F82" s="374"/>
      <c r="G82" s="37" t="s">
        <v>62</v>
      </c>
      <c r="H82" s="38"/>
      <c r="I82" s="369" t="s">
        <v>63</v>
      </c>
      <c r="J82" s="370"/>
      <c r="K82" s="371"/>
    </row>
    <row r="83" spans="1:11" ht="14.45" customHeight="1" x14ac:dyDescent="0.25">
      <c r="A83" s="23">
        <v>5</v>
      </c>
      <c r="B83" s="39" t="s">
        <v>64</v>
      </c>
      <c r="C83" s="40"/>
      <c r="D83" s="40"/>
      <c r="E83" s="40"/>
      <c r="F83" s="41"/>
      <c r="G83" s="48">
        <f>IF(A31&lt;6,0,IF(A31&gt;5,30))</f>
        <v>0</v>
      </c>
      <c r="H83" s="42"/>
      <c r="I83" s="127">
        <f>G83*I80/100</f>
        <v>0</v>
      </c>
      <c r="J83" s="128"/>
      <c r="K83" s="129"/>
    </row>
    <row r="84" spans="1:11" ht="14.45" customHeight="1" x14ac:dyDescent="0.25">
      <c r="A84" s="26">
        <v>6</v>
      </c>
      <c r="B84" s="43" t="s">
        <v>66</v>
      </c>
      <c r="C84" s="44"/>
      <c r="D84" s="44"/>
      <c r="E84" s="44"/>
      <c r="F84" s="45"/>
      <c r="G84" s="46" t="s">
        <v>65</v>
      </c>
      <c r="H84" s="47"/>
      <c r="I84" s="127">
        <f>IF(A34=2,200,IF(A34=1,0))</f>
        <v>0</v>
      </c>
      <c r="J84" s="128"/>
      <c r="K84" s="129"/>
    </row>
    <row r="85" spans="1:11" ht="14.45" customHeight="1" x14ac:dyDescent="0.25">
      <c r="A85" s="26">
        <v>7</v>
      </c>
      <c r="B85" s="43" t="s">
        <v>67</v>
      </c>
      <c r="C85" s="44"/>
      <c r="D85" s="44"/>
      <c r="E85" s="44"/>
      <c r="F85" s="45"/>
      <c r="G85" s="48">
        <f>IF(A38=2,0,IF(A38=1,0,IF(A38=3,50)))</f>
        <v>0</v>
      </c>
      <c r="H85" s="47"/>
      <c r="I85" s="127">
        <f>G85*I80/100</f>
        <v>0</v>
      </c>
      <c r="J85" s="128"/>
      <c r="K85" s="129"/>
    </row>
    <row r="86" spans="1:11" ht="14.45" customHeight="1" x14ac:dyDescent="0.25">
      <c r="A86" s="26">
        <v>8</v>
      </c>
      <c r="B86" s="43" t="s">
        <v>68</v>
      </c>
      <c r="C86" s="44"/>
      <c r="D86" s="44"/>
      <c r="E86" s="44"/>
      <c r="F86" s="45"/>
      <c r="G86" s="48">
        <f>IF(A38=2,50,IF(A38=1,0,IF(A38=3,0)))</f>
        <v>0</v>
      </c>
      <c r="H86" s="47"/>
      <c r="I86" s="127">
        <f>G86*I80/100</f>
        <v>0</v>
      </c>
      <c r="J86" s="128"/>
      <c r="K86" s="129"/>
    </row>
    <row r="87" spans="1:11" ht="14.45" customHeight="1" x14ac:dyDescent="0.25">
      <c r="A87" s="26">
        <v>9</v>
      </c>
      <c r="B87" s="43" t="s">
        <v>69</v>
      </c>
      <c r="C87" s="44"/>
      <c r="D87" s="44"/>
      <c r="E87" s="44"/>
      <c r="F87" s="45"/>
      <c r="G87" s="48">
        <f>IF(A41&lt;4,0,IF(A41&gt;3,25))</f>
        <v>0</v>
      </c>
      <c r="H87" s="47"/>
      <c r="I87" s="127">
        <f>G87*I80/100</f>
        <v>0</v>
      </c>
      <c r="J87" s="128"/>
      <c r="K87" s="129"/>
    </row>
    <row r="88" spans="1:11" ht="14.45" customHeight="1" x14ac:dyDescent="0.25">
      <c r="A88" s="26">
        <v>10</v>
      </c>
      <c r="B88" s="43" t="s">
        <v>70</v>
      </c>
      <c r="C88" s="44"/>
      <c r="D88" s="44"/>
      <c r="E88" s="44"/>
      <c r="F88" s="45"/>
      <c r="G88" s="48">
        <f>IF(A45&lt;6,0,IF(A45&gt;5,30))</f>
        <v>0</v>
      </c>
      <c r="H88" s="47"/>
      <c r="I88" s="127">
        <f>G88*I80/100</f>
        <v>0</v>
      </c>
      <c r="J88" s="128"/>
      <c r="K88" s="129"/>
    </row>
    <row r="89" spans="1:11" ht="14.45" customHeight="1" x14ac:dyDescent="0.25">
      <c r="A89" s="26">
        <v>11</v>
      </c>
      <c r="B89" s="43" t="s">
        <v>71</v>
      </c>
      <c r="C89" s="44"/>
      <c r="D89" s="44"/>
      <c r="E89" s="44"/>
      <c r="F89" s="45"/>
      <c r="G89" s="48">
        <f>IF(A48&lt;2,0,IF(A48&lt;12,(A48-1)*20,IF(A48&lt;22,(A48-11)*5+200,IF(A48&gt;21,250))))</f>
        <v>0</v>
      </c>
      <c r="H89" s="47"/>
      <c r="I89" s="127">
        <f>G89*I80/100</f>
        <v>0</v>
      </c>
      <c r="J89" s="128"/>
      <c r="K89" s="129"/>
    </row>
    <row r="90" spans="1:11" ht="14.45" customHeight="1" x14ac:dyDescent="0.25">
      <c r="A90" s="26">
        <v>12</v>
      </c>
      <c r="B90" s="43" t="s">
        <v>72</v>
      </c>
      <c r="C90" s="44"/>
      <c r="D90" s="44"/>
      <c r="E90" s="44"/>
      <c r="F90" s="45"/>
      <c r="G90" s="48">
        <f>IF(A52&lt;2,0,IF(A52&lt;12,(A52-1)*20,IF(A52&lt;22,(A52-11)*5+200,IF(A52&gt;21,250))))</f>
        <v>0</v>
      </c>
      <c r="H90" s="47"/>
      <c r="I90" s="127">
        <f>G90*I80/100</f>
        <v>0</v>
      </c>
      <c r="J90" s="128"/>
      <c r="K90" s="129"/>
    </row>
    <row r="91" spans="1:11" ht="14.45" customHeight="1" x14ac:dyDescent="0.25">
      <c r="A91" s="29"/>
      <c r="B91" s="49"/>
      <c r="C91" s="49"/>
      <c r="D91" s="49"/>
      <c r="E91" s="49"/>
      <c r="F91" s="50"/>
      <c r="G91" s="51"/>
      <c r="H91" s="52"/>
      <c r="I91" s="271"/>
      <c r="J91" s="234"/>
      <c r="K91" s="272"/>
    </row>
    <row r="92" spans="1:11" ht="14.45" customHeight="1" x14ac:dyDescent="0.25">
      <c r="A92" s="53"/>
      <c r="B92" s="54" t="s">
        <v>73</v>
      </c>
      <c r="C92" s="55"/>
      <c r="D92" s="55"/>
      <c r="E92" s="55"/>
      <c r="F92" s="55"/>
      <c r="G92" s="56"/>
      <c r="H92" s="55"/>
      <c r="I92" s="266">
        <f>ROUND((SUM(I80,I83:I90)),0)</f>
        <v>960</v>
      </c>
      <c r="J92" s="267"/>
      <c r="K92" s="268"/>
    </row>
    <row r="93" spans="1:11" ht="15" customHeight="1" thickBot="1" x14ac:dyDescent="0.3">
      <c r="A93" s="57"/>
      <c r="B93" s="58" t="s">
        <v>74</v>
      </c>
      <c r="C93" s="59"/>
      <c r="D93" s="59"/>
      <c r="E93" s="59"/>
      <c r="F93" s="59"/>
      <c r="G93" s="59"/>
      <c r="H93" s="59"/>
      <c r="I93" s="257"/>
      <c r="J93" s="223"/>
      <c r="K93" s="224"/>
    </row>
    <row r="94" spans="1:11" ht="15" customHeight="1" thickBot="1" x14ac:dyDescent="0.3">
      <c r="A94" s="60"/>
      <c r="B94" s="61"/>
      <c r="C94" s="62"/>
      <c r="D94" s="62"/>
      <c r="E94" s="62"/>
      <c r="F94" s="62"/>
      <c r="G94" s="62"/>
      <c r="H94" s="62"/>
      <c r="I94" s="63"/>
      <c r="J94" s="64"/>
      <c r="K94" s="9"/>
    </row>
    <row r="95" spans="1:11" ht="15.6" customHeight="1" x14ac:dyDescent="0.25">
      <c r="A95" s="334" t="s">
        <v>75</v>
      </c>
      <c r="B95" s="335"/>
      <c r="C95" s="335"/>
      <c r="D95" s="335"/>
      <c r="E95" s="335"/>
      <c r="F95" s="335"/>
      <c r="G95" s="335"/>
      <c r="H95" s="335"/>
      <c r="I95" s="335"/>
      <c r="J95" s="336"/>
      <c r="K95" s="105"/>
    </row>
    <row r="96" spans="1:11" ht="8.4499999999999993" customHeight="1" x14ac:dyDescent="0.25">
      <c r="A96" s="325" t="s">
        <v>136</v>
      </c>
      <c r="B96" s="326"/>
      <c r="C96" s="326"/>
      <c r="D96" s="326"/>
      <c r="E96" s="326"/>
      <c r="F96" s="326"/>
      <c r="G96" s="326"/>
      <c r="H96" s="326"/>
      <c r="I96" s="326"/>
      <c r="J96" s="327"/>
      <c r="K96" s="328"/>
    </row>
    <row r="97" spans="1:11" ht="14.45" customHeight="1" x14ac:dyDescent="0.25">
      <c r="A97" s="329"/>
      <c r="B97" s="326"/>
      <c r="C97" s="326"/>
      <c r="D97" s="326"/>
      <c r="E97" s="326"/>
      <c r="F97" s="326"/>
      <c r="G97" s="326"/>
      <c r="H97" s="326"/>
      <c r="I97" s="326"/>
      <c r="J97" s="327"/>
      <c r="K97" s="328"/>
    </row>
    <row r="98" spans="1:11" ht="14.45" customHeight="1" x14ac:dyDescent="0.25">
      <c r="A98" s="329"/>
      <c r="B98" s="326"/>
      <c r="C98" s="326"/>
      <c r="D98" s="326"/>
      <c r="E98" s="326"/>
      <c r="F98" s="326"/>
      <c r="G98" s="326"/>
      <c r="H98" s="326"/>
      <c r="I98" s="326"/>
      <c r="J98" s="327"/>
      <c r="K98" s="328"/>
    </row>
    <row r="99" spans="1:11" ht="14.45" customHeight="1" x14ac:dyDescent="0.25">
      <c r="A99" s="329"/>
      <c r="B99" s="326"/>
      <c r="C99" s="326"/>
      <c r="D99" s="326"/>
      <c r="E99" s="326"/>
      <c r="F99" s="326"/>
      <c r="G99" s="326"/>
      <c r="H99" s="326"/>
      <c r="I99" s="326"/>
      <c r="J99" s="327"/>
      <c r="K99" s="328"/>
    </row>
    <row r="100" spans="1:11" ht="14.45" customHeight="1" x14ac:dyDescent="0.25">
      <c r="A100" s="329"/>
      <c r="B100" s="326"/>
      <c r="C100" s="326"/>
      <c r="D100" s="326"/>
      <c r="E100" s="326"/>
      <c r="F100" s="326"/>
      <c r="G100" s="326"/>
      <c r="H100" s="326"/>
      <c r="I100" s="326"/>
      <c r="J100" s="327"/>
      <c r="K100" s="328"/>
    </row>
    <row r="101" spans="1:11" ht="14.45" customHeight="1" x14ac:dyDescent="0.25">
      <c r="A101" s="330"/>
      <c r="B101" s="331"/>
      <c r="C101" s="331"/>
      <c r="D101" s="331"/>
      <c r="E101" s="331"/>
      <c r="F101" s="331"/>
      <c r="G101" s="331"/>
      <c r="H101" s="331"/>
      <c r="I101" s="331"/>
      <c r="J101" s="332"/>
      <c r="K101" s="333"/>
    </row>
    <row r="102" spans="1:11" ht="14.45" customHeight="1" x14ac:dyDescent="0.25">
      <c r="A102" s="206" t="s">
        <v>76</v>
      </c>
      <c r="B102" s="207"/>
      <c r="C102" s="207"/>
      <c r="D102" s="207"/>
      <c r="E102" s="207"/>
      <c r="F102" s="207"/>
      <c r="G102" s="207"/>
      <c r="H102" s="207"/>
      <c r="I102" s="207"/>
      <c r="J102" s="207"/>
      <c r="K102" s="208"/>
    </row>
    <row r="103" spans="1:11" ht="14.45" customHeight="1" x14ac:dyDescent="0.25">
      <c r="A103" s="209"/>
      <c r="B103" s="164"/>
      <c r="C103" s="164"/>
      <c r="D103" s="164"/>
      <c r="E103" s="164"/>
      <c r="F103" s="164"/>
      <c r="G103" s="164"/>
      <c r="H103" s="164"/>
      <c r="I103" s="164"/>
      <c r="J103" s="164"/>
      <c r="K103" s="165"/>
    </row>
    <row r="104" spans="1:11" ht="15" customHeight="1" thickBot="1" x14ac:dyDescent="0.3">
      <c r="A104" s="210"/>
      <c r="B104" s="211"/>
      <c r="C104" s="211"/>
      <c r="D104" s="211"/>
      <c r="E104" s="211"/>
      <c r="F104" s="211"/>
      <c r="G104" s="211"/>
      <c r="H104" s="211"/>
      <c r="I104" s="211"/>
      <c r="J104" s="211"/>
      <c r="K104" s="212"/>
    </row>
    <row r="105" spans="1:11" ht="14.45" customHeight="1" x14ac:dyDescent="0.25">
      <c r="A105" s="65"/>
      <c r="B105" s="65"/>
      <c r="C105" s="65"/>
      <c r="D105" s="65"/>
      <c r="E105" s="65"/>
      <c r="F105" s="65"/>
      <c r="G105" s="65"/>
      <c r="H105" s="65"/>
      <c r="I105" s="65"/>
      <c r="J105" s="65"/>
      <c r="K105" s="65"/>
    </row>
    <row r="106" spans="1:11" ht="15" customHeight="1" thickBot="1" x14ac:dyDescent="0.3">
      <c r="A106" s="8"/>
      <c r="B106" s="8"/>
      <c r="C106" s="8"/>
      <c r="D106" s="8"/>
      <c r="E106" s="8"/>
      <c r="F106" s="8"/>
      <c r="G106" s="8"/>
      <c r="H106" s="8"/>
      <c r="I106" s="8"/>
      <c r="J106" s="8"/>
      <c r="K106" s="8"/>
    </row>
    <row r="107" spans="1:11" ht="14.45" customHeight="1" x14ac:dyDescent="0.25">
      <c r="A107" s="66"/>
      <c r="B107" s="67"/>
      <c r="C107" s="67"/>
      <c r="D107" s="67"/>
      <c r="E107" s="67"/>
      <c r="F107" s="67"/>
      <c r="G107" s="67"/>
      <c r="H107" s="67"/>
      <c r="I107" s="67"/>
      <c r="J107" s="67"/>
      <c r="K107" s="68"/>
    </row>
    <row r="108" spans="1:11" ht="14.45" customHeight="1" x14ac:dyDescent="0.25">
      <c r="A108" s="170" t="s">
        <v>77</v>
      </c>
      <c r="B108" s="171"/>
      <c r="C108" s="171"/>
      <c r="D108" s="171"/>
      <c r="E108" s="171"/>
      <c r="F108" s="171"/>
      <c r="G108" s="171"/>
      <c r="H108" s="171"/>
      <c r="I108" s="171"/>
      <c r="J108" s="172"/>
      <c r="K108" s="173"/>
    </row>
    <row r="109" spans="1:11" ht="14.45" customHeight="1" x14ac:dyDescent="0.25">
      <c r="A109" s="174"/>
      <c r="B109" s="171"/>
      <c r="C109" s="171"/>
      <c r="D109" s="171"/>
      <c r="E109" s="171"/>
      <c r="F109" s="171"/>
      <c r="G109" s="171"/>
      <c r="H109" s="171"/>
      <c r="I109" s="171"/>
      <c r="J109" s="172"/>
      <c r="K109" s="173"/>
    </row>
    <row r="110" spans="1:11" ht="14.45" customHeight="1" x14ac:dyDescent="0.25">
      <c r="A110" s="174"/>
      <c r="B110" s="171"/>
      <c r="C110" s="171"/>
      <c r="D110" s="171"/>
      <c r="E110" s="171"/>
      <c r="F110" s="171"/>
      <c r="G110" s="171"/>
      <c r="H110" s="171"/>
      <c r="I110" s="171"/>
      <c r="J110" s="172"/>
      <c r="K110" s="173"/>
    </row>
    <row r="111" spans="1:11" ht="14.45" customHeight="1" x14ac:dyDescent="0.25">
      <c r="A111" s="174"/>
      <c r="B111" s="171"/>
      <c r="C111" s="171"/>
      <c r="D111" s="171"/>
      <c r="E111" s="171"/>
      <c r="F111" s="171"/>
      <c r="G111" s="171"/>
      <c r="H111" s="171"/>
      <c r="I111" s="171"/>
      <c r="J111" s="172"/>
      <c r="K111" s="173"/>
    </row>
    <row r="112" spans="1:11" ht="14.45" customHeight="1" x14ac:dyDescent="0.25">
      <c r="A112" s="239"/>
      <c r="B112" s="240"/>
      <c r="C112" s="240"/>
      <c r="D112" s="240"/>
      <c r="E112" s="240"/>
      <c r="F112" s="240"/>
      <c r="G112" s="240"/>
      <c r="H112" s="240"/>
      <c r="I112" s="240"/>
      <c r="J112" s="240"/>
      <c r="K112" s="241"/>
    </row>
    <row r="113" spans="1:11" ht="8.4499999999999993" customHeight="1" x14ac:dyDescent="0.25">
      <c r="A113" s="248" t="str">
        <f>CONCATENATE("Il sottoscritto avv. ",A56," difensore di ",C12,", ",A73,"nel p.p. ",A12," RGNR"," dinanzi al Tribunale")</f>
        <v>Il sottoscritto avv.  difensore di , imputato nel p.p. 0000/00 RGNR dinanzi al Tribunale</v>
      </c>
      <c r="B113" s="249"/>
      <c r="C113" s="249"/>
      <c r="D113" s="249"/>
      <c r="E113" s="249"/>
      <c r="F113" s="249"/>
      <c r="G113" s="249"/>
      <c r="H113" s="249"/>
      <c r="I113" s="249"/>
      <c r="J113" s="249"/>
      <c r="K113" s="250"/>
    </row>
    <row r="114" spans="1:11" ht="14.45" customHeight="1" x14ac:dyDescent="0.25">
      <c r="A114" s="251"/>
      <c r="B114" s="252"/>
      <c r="C114" s="252"/>
      <c r="D114" s="252"/>
      <c r="E114" s="252"/>
      <c r="F114" s="252"/>
      <c r="G114" s="252"/>
      <c r="H114" s="252"/>
      <c r="I114" s="252"/>
      <c r="J114" s="252"/>
      <c r="K114" s="253"/>
    </row>
    <row r="115" spans="1:11" ht="14.45" customHeight="1" x14ac:dyDescent="0.25">
      <c r="A115" s="87"/>
      <c r="B115" s="285" t="s">
        <v>131</v>
      </c>
      <c r="C115" s="286"/>
      <c r="D115" s="286"/>
      <c r="E115" s="286"/>
      <c r="F115" s="287"/>
      <c r="G115" s="88" t="s">
        <v>78</v>
      </c>
      <c r="H115" s="342" t="s">
        <v>79</v>
      </c>
      <c r="I115" s="343"/>
      <c r="J115" s="343"/>
      <c r="K115" s="344"/>
    </row>
    <row r="116" spans="1:11" ht="14.45" customHeight="1" x14ac:dyDescent="0.25">
      <c r="A116" s="89"/>
      <c r="B116" s="90"/>
      <c r="C116" s="90"/>
      <c r="D116" s="90"/>
      <c r="E116" s="90"/>
      <c r="F116" s="90"/>
      <c r="G116" s="91"/>
      <c r="H116" s="91"/>
      <c r="I116" s="91"/>
      <c r="J116" s="91"/>
      <c r="K116" s="92"/>
    </row>
    <row r="117" spans="1:11" ht="14.45" customHeight="1" x14ac:dyDescent="0.25">
      <c r="A117" s="93"/>
      <c r="B117" s="94" t="s">
        <v>80</v>
      </c>
      <c r="C117" s="90"/>
      <c r="D117" s="90"/>
      <c r="E117" s="90"/>
      <c r="F117" s="90"/>
      <c r="G117" s="94" t="s">
        <v>81</v>
      </c>
      <c r="H117" s="94" t="s">
        <v>82</v>
      </c>
      <c r="I117" s="94" t="s">
        <v>83</v>
      </c>
      <c r="J117" s="95"/>
      <c r="K117" s="96"/>
    </row>
    <row r="118" spans="1:11" ht="14.45" customHeight="1" x14ac:dyDescent="0.25">
      <c r="A118" s="93"/>
      <c r="B118" s="94" t="s">
        <v>84</v>
      </c>
      <c r="C118" s="90"/>
      <c r="D118" s="90"/>
      <c r="E118" s="90"/>
      <c r="F118" s="90"/>
      <c r="G118" s="90"/>
      <c r="H118" s="90"/>
      <c r="I118" s="95"/>
      <c r="J118" s="95"/>
      <c r="K118" s="96"/>
    </row>
    <row r="119" spans="1:11" ht="14.45" customHeight="1" x14ac:dyDescent="0.25">
      <c r="A119" s="93"/>
      <c r="B119" s="94" t="s">
        <v>85</v>
      </c>
      <c r="C119" s="90"/>
      <c r="D119" s="90"/>
      <c r="E119" s="90"/>
      <c r="F119" s="90"/>
      <c r="G119" s="90"/>
      <c r="H119" s="90"/>
      <c r="I119" s="95"/>
      <c r="J119" s="95"/>
      <c r="K119" s="96"/>
    </row>
    <row r="120" spans="1:11" ht="14.45" customHeight="1" x14ac:dyDescent="0.25">
      <c r="A120" s="93"/>
      <c r="B120" s="94" t="s">
        <v>86</v>
      </c>
      <c r="C120" s="90"/>
      <c r="D120" s="90"/>
      <c r="E120" s="90"/>
      <c r="F120" s="94" t="s">
        <v>87</v>
      </c>
      <c r="G120" s="94" t="s">
        <v>88</v>
      </c>
      <c r="H120" s="90"/>
      <c r="I120" s="95"/>
      <c r="J120" s="95"/>
      <c r="K120" s="96"/>
    </row>
    <row r="121" spans="1:11" ht="14.45" customHeight="1" x14ac:dyDescent="0.25">
      <c r="A121" s="93"/>
      <c r="B121" s="94" t="s">
        <v>89</v>
      </c>
      <c r="C121" s="90"/>
      <c r="D121" s="90"/>
      <c r="E121" s="90"/>
      <c r="F121" s="90"/>
      <c r="G121" s="90"/>
      <c r="H121" s="90"/>
      <c r="I121" s="95"/>
      <c r="J121" s="95"/>
      <c r="K121" s="96"/>
    </row>
    <row r="122" spans="1:11" ht="14.45" customHeight="1" x14ac:dyDescent="0.25">
      <c r="A122" s="93"/>
      <c r="B122" s="94" t="s">
        <v>90</v>
      </c>
      <c r="C122" s="90"/>
      <c r="D122" s="90"/>
      <c r="E122" s="90"/>
      <c r="F122" s="90"/>
      <c r="G122" s="90"/>
      <c r="H122" s="90"/>
      <c r="I122" s="95"/>
      <c r="J122" s="95"/>
      <c r="K122" s="96"/>
    </row>
    <row r="123" spans="1:11" ht="14.45" customHeight="1" x14ac:dyDescent="0.25">
      <c r="A123" s="69"/>
      <c r="B123" s="70"/>
      <c r="C123" s="70"/>
      <c r="D123" s="70"/>
      <c r="E123" s="70"/>
      <c r="F123" s="70"/>
      <c r="G123" s="70"/>
      <c r="H123" s="70"/>
      <c r="I123" s="6"/>
      <c r="J123" s="6"/>
      <c r="K123" s="71"/>
    </row>
    <row r="124" spans="1:11" ht="13.5" customHeight="1" x14ac:dyDescent="0.25">
      <c r="A124" s="170" t="s">
        <v>91</v>
      </c>
      <c r="B124" s="171"/>
      <c r="C124" s="171"/>
      <c r="D124" s="171"/>
      <c r="E124" s="171"/>
      <c r="F124" s="171"/>
      <c r="G124" s="171"/>
      <c r="H124" s="171"/>
      <c r="I124" s="171"/>
      <c r="J124" s="108"/>
      <c r="K124" s="109"/>
    </row>
    <row r="125" spans="1:11" ht="14.45" customHeight="1" x14ac:dyDescent="0.25">
      <c r="A125" s="254" t="s">
        <v>137</v>
      </c>
      <c r="B125" s="255"/>
      <c r="C125" s="255"/>
      <c r="D125" s="255"/>
      <c r="E125" s="255"/>
      <c r="F125" s="255"/>
      <c r="G125" s="255"/>
      <c r="H125" s="255"/>
      <c r="I125" s="255"/>
      <c r="J125" s="255"/>
      <c r="K125" s="256"/>
    </row>
    <row r="126" spans="1:11" ht="14.45" customHeight="1" x14ac:dyDescent="0.25">
      <c r="A126" s="169"/>
      <c r="B126" s="167"/>
      <c r="C126" s="167"/>
      <c r="D126" s="167"/>
      <c r="E126" s="167"/>
      <c r="F126" s="167"/>
      <c r="G126" s="167"/>
      <c r="H126" s="167"/>
      <c r="I126" s="167"/>
      <c r="J126" s="167"/>
      <c r="K126" s="168"/>
    </row>
    <row r="127" spans="1:11" ht="14.45" customHeight="1" x14ac:dyDescent="0.25">
      <c r="A127" s="169"/>
      <c r="B127" s="167"/>
      <c r="C127" s="167"/>
      <c r="D127" s="167"/>
      <c r="E127" s="167"/>
      <c r="F127" s="167"/>
      <c r="G127" s="167"/>
      <c r="H127" s="167"/>
      <c r="I127" s="167"/>
      <c r="J127" s="167"/>
      <c r="K127" s="168"/>
    </row>
    <row r="128" spans="1:11" ht="14.45" customHeight="1" x14ac:dyDescent="0.25">
      <c r="A128" s="169"/>
      <c r="B128" s="167"/>
      <c r="C128" s="167"/>
      <c r="D128" s="167"/>
      <c r="E128" s="167"/>
      <c r="F128" s="167"/>
      <c r="G128" s="167"/>
      <c r="H128" s="167"/>
      <c r="I128" s="167"/>
      <c r="J128" s="167"/>
      <c r="K128" s="168"/>
    </row>
    <row r="129" spans="1:11" ht="13.5" customHeight="1" x14ac:dyDescent="0.25">
      <c r="A129" s="170" t="s">
        <v>92</v>
      </c>
      <c r="B129" s="171"/>
      <c r="C129" s="171"/>
      <c r="D129" s="171"/>
      <c r="E129" s="171"/>
      <c r="F129" s="171"/>
      <c r="G129" s="171"/>
      <c r="H129" s="171"/>
      <c r="I129" s="171"/>
      <c r="J129" s="108"/>
      <c r="K129" s="109"/>
    </row>
    <row r="130" spans="1:11" ht="14.45" customHeight="1" x14ac:dyDescent="0.25">
      <c r="A130" s="166" t="str">
        <f>CONCATENATE("la liquidazione del compenso per l’opera prestata, come da allegati fogli di calcolo nella somma di euro ",I92,", oltre spese generali, C.P.A. e I.V.A. come per Legge")</f>
        <v>la liquidazione del compenso per l’opera prestata, come da allegati fogli di calcolo nella somma di euro 960, oltre spese generali, C.P.A. e I.V.A. come per Legge</v>
      </c>
      <c r="B130" s="167"/>
      <c r="C130" s="167"/>
      <c r="D130" s="167"/>
      <c r="E130" s="167"/>
      <c r="F130" s="167"/>
      <c r="G130" s="167"/>
      <c r="H130" s="167"/>
      <c r="I130" s="167"/>
      <c r="J130" s="167"/>
      <c r="K130" s="168"/>
    </row>
    <row r="131" spans="1:11" ht="14.45" customHeight="1" x14ac:dyDescent="0.25">
      <c r="A131" s="169"/>
      <c r="B131" s="167"/>
      <c r="C131" s="167"/>
      <c r="D131" s="167"/>
      <c r="E131" s="167"/>
      <c r="F131" s="167"/>
      <c r="G131" s="167"/>
      <c r="H131" s="167"/>
      <c r="I131" s="167"/>
      <c r="J131" s="167"/>
      <c r="K131" s="168"/>
    </row>
    <row r="132" spans="1:11" ht="14.45" customHeight="1" x14ac:dyDescent="0.25">
      <c r="A132" s="69"/>
      <c r="B132" s="70"/>
      <c r="C132" s="70"/>
      <c r="D132" s="70"/>
      <c r="E132" s="70"/>
      <c r="F132" s="70"/>
      <c r="G132" s="70"/>
      <c r="H132" s="70"/>
      <c r="I132" s="6"/>
      <c r="J132" s="6"/>
      <c r="K132" s="71"/>
    </row>
    <row r="133" spans="1:11" ht="15" customHeight="1" x14ac:dyDescent="0.25">
      <c r="A133" s="138" t="s">
        <v>128</v>
      </c>
      <c r="B133" s="139"/>
      <c r="C133" s="278" t="s">
        <v>93</v>
      </c>
      <c r="D133" s="279"/>
      <c r="E133" s="70"/>
      <c r="F133" s="70"/>
      <c r="G133" s="70"/>
      <c r="H133" s="70"/>
      <c r="I133" s="6"/>
      <c r="J133" s="6"/>
      <c r="K133" s="71"/>
    </row>
    <row r="134" spans="1:11" ht="14.45" customHeight="1" x14ac:dyDescent="0.25">
      <c r="A134" s="69"/>
      <c r="B134" s="70"/>
      <c r="C134" s="70"/>
      <c r="D134" s="70"/>
      <c r="E134" s="70"/>
      <c r="F134" s="70"/>
      <c r="G134" s="145" t="str">
        <f>CONCATENATE("Avv. ",A56)</f>
        <v xml:space="preserve">Avv. </v>
      </c>
      <c r="H134" s="146"/>
      <c r="I134" s="146"/>
      <c r="J134" s="146"/>
      <c r="K134" s="147"/>
    </row>
    <row r="135" spans="1:11" ht="14.45" customHeight="1" x14ac:dyDescent="0.25">
      <c r="A135" s="69"/>
      <c r="B135" s="70"/>
      <c r="C135" s="70"/>
      <c r="D135" s="6"/>
      <c r="E135" s="6"/>
      <c r="F135" s="6"/>
      <c r="G135" s="280" t="s">
        <v>94</v>
      </c>
      <c r="H135" s="120"/>
      <c r="I135" s="120"/>
      <c r="J135" s="120"/>
      <c r="K135" s="121"/>
    </row>
    <row r="136" spans="1:11" ht="14.45" customHeight="1" x14ac:dyDescent="0.25">
      <c r="A136" s="69"/>
      <c r="B136" s="70"/>
      <c r="C136" s="70"/>
      <c r="D136" s="70"/>
      <c r="E136" s="70"/>
      <c r="F136" s="70"/>
      <c r="G136" s="70"/>
      <c r="H136" s="70"/>
      <c r="I136" s="6"/>
      <c r="J136" s="6"/>
      <c r="K136" s="71"/>
    </row>
    <row r="137" spans="1:11" ht="14.45" customHeight="1" x14ac:dyDescent="0.25">
      <c r="A137" s="72" t="s">
        <v>95</v>
      </c>
      <c r="B137" s="70"/>
      <c r="C137" s="70"/>
      <c r="D137" s="70"/>
      <c r="E137" s="70"/>
      <c r="F137" s="70"/>
      <c r="G137" s="70"/>
      <c r="H137" s="70"/>
      <c r="I137" s="6"/>
      <c r="J137" s="6"/>
      <c r="K137" s="71"/>
    </row>
    <row r="138" spans="1:11" ht="14.45" customHeight="1" x14ac:dyDescent="0.25">
      <c r="A138" s="73" t="s">
        <v>96</v>
      </c>
      <c r="B138" s="70"/>
      <c r="C138" s="70"/>
      <c r="D138" s="70"/>
      <c r="E138" s="70"/>
      <c r="F138" s="70"/>
      <c r="G138" s="70"/>
      <c r="H138" s="70"/>
      <c r="I138" s="6"/>
      <c r="J138" s="6"/>
      <c r="K138" s="71"/>
    </row>
    <row r="139" spans="1:11" ht="14.45" customHeight="1" x14ac:dyDescent="0.25">
      <c r="A139" s="73" t="s">
        <v>130</v>
      </c>
      <c r="B139" s="70"/>
      <c r="C139" s="70"/>
      <c r="D139" s="70"/>
      <c r="E139" s="70"/>
      <c r="F139" s="70"/>
      <c r="G139" s="70"/>
      <c r="H139" s="70"/>
      <c r="I139" s="6"/>
      <c r="J139" s="6"/>
      <c r="K139" s="71"/>
    </row>
    <row r="140" spans="1:11" ht="14.45" customHeight="1" x14ac:dyDescent="0.25">
      <c r="A140" s="74"/>
      <c r="B140" s="70"/>
      <c r="C140" s="70"/>
      <c r="D140" s="70"/>
      <c r="E140" s="70"/>
      <c r="F140" s="70"/>
      <c r="G140" s="70"/>
      <c r="H140" s="70"/>
      <c r="I140" s="6"/>
      <c r="J140" s="6"/>
      <c r="K140" s="71"/>
    </row>
    <row r="141" spans="1:11" ht="14.45" customHeight="1" x14ac:dyDescent="0.25">
      <c r="A141" s="72" t="s">
        <v>97</v>
      </c>
      <c r="B141" s="70"/>
      <c r="C141" s="70"/>
      <c r="D141" s="70"/>
      <c r="E141" s="70"/>
      <c r="F141" s="70"/>
      <c r="G141" s="70"/>
      <c r="H141" s="70"/>
      <c r="I141" s="6"/>
      <c r="J141" s="6"/>
      <c r="K141" s="71"/>
    </row>
    <row r="142" spans="1:11" ht="13.5" customHeight="1" x14ac:dyDescent="0.25">
      <c r="A142" s="75" t="s">
        <v>98</v>
      </c>
      <c r="B142" s="122" t="s">
        <v>99</v>
      </c>
      <c r="C142" s="123"/>
      <c r="D142" s="123"/>
      <c r="E142" s="123"/>
      <c r="F142" s="123"/>
      <c r="G142" s="123"/>
      <c r="H142" s="123"/>
      <c r="I142" s="123"/>
      <c r="J142" s="123"/>
      <c r="K142" s="124"/>
    </row>
    <row r="143" spans="1:11" ht="13.5" customHeight="1" x14ac:dyDescent="0.25">
      <c r="A143" s="75" t="s">
        <v>100</v>
      </c>
      <c r="B143" s="122" t="s">
        <v>99</v>
      </c>
      <c r="C143" s="123"/>
      <c r="D143" s="123"/>
      <c r="E143" s="123"/>
      <c r="F143" s="123"/>
      <c r="G143" s="123"/>
      <c r="H143" s="123"/>
      <c r="I143" s="123"/>
      <c r="J143" s="123"/>
      <c r="K143" s="124"/>
    </row>
    <row r="144" spans="1:11" ht="13.5" customHeight="1" x14ac:dyDescent="0.25">
      <c r="A144" s="75" t="s">
        <v>101</v>
      </c>
      <c r="B144" s="122" t="s">
        <v>99</v>
      </c>
      <c r="C144" s="123"/>
      <c r="D144" s="123"/>
      <c r="E144" s="123"/>
      <c r="F144" s="123"/>
      <c r="G144" s="123"/>
      <c r="H144" s="123"/>
      <c r="I144" s="123"/>
      <c r="J144" s="123"/>
      <c r="K144" s="124"/>
    </row>
    <row r="145" spans="1:11" ht="13.5" customHeight="1" x14ac:dyDescent="0.25">
      <c r="A145" s="75" t="s">
        <v>102</v>
      </c>
      <c r="B145" s="122" t="s">
        <v>99</v>
      </c>
      <c r="C145" s="123"/>
      <c r="D145" s="123"/>
      <c r="E145" s="123"/>
      <c r="F145" s="123"/>
      <c r="G145" s="123"/>
      <c r="H145" s="123"/>
      <c r="I145" s="123"/>
      <c r="J145" s="123"/>
      <c r="K145" s="124"/>
    </row>
    <row r="146" spans="1:11" ht="13.5" customHeight="1" x14ac:dyDescent="0.25">
      <c r="A146" s="75" t="s">
        <v>103</v>
      </c>
      <c r="B146" s="122" t="s">
        <v>99</v>
      </c>
      <c r="C146" s="123"/>
      <c r="D146" s="123"/>
      <c r="E146" s="123"/>
      <c r="F146" s="123"/>
      <c r="G146" s="123"/>
      <c r="H146" s="123"/>
      <c r="I146" s="123"/>
      <c r="J146" s="123"/>
      <c r="K146" s="124"/>
    </row>
    <row r="147" spans="1:11" ht="13.5" customHeight="1" x14ac:dyDescent="0.25">
      <c r="A147" s="75" t="s">
        <v>104</v>
      </c>
      <c r="B147" s="122" t="s">
        <v>99</v>
      </c>
      <c r="C147" s="123"/>
      <c r="D147" s="123"/>
      <c r="E147" s="123"/>
      <c r="F147" s="123"/>
      <c r="G147" s="123"/>
      <c r="H147" s="123"/>
      <c r="I147" s="123"/>
      <c r="J147" s="123"/>
      <c r="K147" s="124"/>
    </row>
    <row r="148" spans="1:11" ht="13.5" customHeight="1" x14ac:dyDescent="0.25">
      <c r="A148" s="75" t="s">
        <v>105</v>
      </c>
      <c r="B148" s="122" t="s">
        <v>99</v>
      </c>
      <c r="C148" s="123"/>
      <c r="D148" s="123"/>
      <c r="E148" s="123"/>
      <c r="F148" s="123"/>
      <c r="G148" s="123"/>
      <c r="H148" s="123"/>
      <c r="I148" s="123"/>
      <c r="J148" s="123"/>
      <c r="K148" s="124"/>
    </row>
    <row r="149" spans="1:11" ht="14.45" customHeight="1" x14ac:dyDescent="0.25">
      <c r="A149" s="69"/>
      <c r="B149" s="70"/>
      <c r="C149" s="70"/>
      <c r="D149" s="70"/>
      <c r="E149" s="70"/>
      <c r="F149" s="70"/>
      <c r="G149" s="70"/>
      <c r="H149" s="70"/>
      <c r="I149" s="6"/>
      <c r="J149" s="6"/>
      <c r="K149" s="71"/>
    </row>
    <row r="150" spans="1:11" ht="15" customHeight="1" thickBot="1" x14ac:dyDescent="0.3">
      <c r="A150" s="76"/>
      <c r="B150" s="77"/>
      <c r="C150" s="77"/>
      <c r="D150" s="77"/>
      <c r="E150" s="77"/>
      <c r="F150" s="77"/>
      <c r="G150" s="77"/>
      <c r="H150" s="77"/>
      <c r="I150" s="78"/>
      <c r="J150" s="78"/>
      <c r="K150" s="79"/>
    </row>
    <row r="151" spans="1:11" ht="14.45" customHeight="1" x14ac:dyDescent="0.25">
      <c r="A151" s="80"/>
      <c r="B151" s="80"/>
      <c r="C151" s="80"/>
      <c r="D151" s="80"/>
      <c r="E151" s="80"/>
      <c r="F151" s="80"/>
      <c r="G151" s="80"/>
      <c r="H151" s="80"/>
      <c r="I151" s="67"/>
      <c r="J151" s="67"/>
      <c r="K151" s="67"/>
    </row>
    <row r="152" spans="1:11" ht="14.45" customHeight="1" x14ac:dyDescent="0.25">
      <c r="A152" s="70"/>
      <c r="B152" s="70"/>
      <c r="C152" s="70"/>
      <c r="D152" s="70"/>
      <c r="E152" s="70"/>
      <c r="F152" s="70"/>
      <c r="G152" s="70"/>
      <c r="H152" s="70"/>
      <c r="I152" s="6"/>
      <c r="J152" s="6"/>
      <c r="K152" s="6"/>
    </row>
    <row r="153" spans="1:11" ht="14.45" customHeight="1" x14ac:dyDescent="0.25">
      <c r="A153" s="70"/>
      <c r="B153" s="70"/>
      <c r="C153" s="70"/>
      <c r="D153" s="70"/>
      <c r="E153" s="70"/>
      <c r="F153" s="70"/>
      <c r="G153" s="70"/>
      <c r="H153" s="70"/>
      <c r="I153" s="6"/>
      <c r="J153" s="6"/>
      <c r="K153" s="6"/>
    </row>
    <row r="154" spans="1:11" ht="14.45" customHeight="1" x14ac:dyDescent="0.25">
      <c r="A154" s="70"/>
      <c r="B154" s="70"/>
      <c r="C154" s="70"/>
      <c r="D154" s="70"/>
      <c r="E154" s="70"/>
      <c r="F154" s="70"/>
      <c r="G154" s="70"/>
      <c r="H154" s="70"/>
      <c r="I154" s="6"/>
      <c r="J154" s="6"/>
      <c r="K154" s="6"/>
    </row>
    <row r="155" spans="1:11" ht="14.45" customHeight="1" x14ac:dyDescent="0.25">
      <c r="A155" s="70"/>
      <c r="B155" s="70"/>
      <c r="C155" s="70"/>
      <c r="D155" s="70"/>
      <c r="E155" s="70"/>
      <c r="F155" s="70"/>
      <c r="G155" s="70"/>
      <c r="H155" s="70"/>
      <c r="I155" s="6"/>
      <c r="J155" s="6"/>
      <c r="K155" s="6"/>
    </row>
    <row r="156" spans="1:11" ht="14.45" customHeight="1" x14ac:dyDescent="0.25">
      <c r="A156" s="70"/>
      <c r="B156" s="70"/>
      <c r="C156" s="70"/>
      <c r="D156" s="70"/>
      <c r="E156" s="70"/>
      <c r="F156" s="70"/>
      <c r="G156" s="70"/>
      <c r="H156" s="70"/>
      <c r="I156" s="6"/>
      <c r="J156" s="6"/>
      <c r="K156" s="6"/>
    </row>
    <row r="157" spans="1:11" ht="15" customHeight="1" thickBot="1" x14ac:dyDescent="0.3">
      <c r="A157" s="81"/>
      <c r="B157" s="81"/>
      <c r="C157" s="81"/>
      <c r="D157" s="81"/>
      <c r="E157" s="81"/>
      <c r="F157" s="81"/>
      <c r="G157" s="81"/>
      <c r="H157" s="81"/>
      <c r="I157" s="81"/>
      <c r="J157" s="78"/>
      <c r="K157" s="78"/>
    </row>
    <row r="158" spans="1:11" ht="14.45" customHeight="1" x14ac:dyDescent="0.25">
      <c r="A158" s="82"/>
      <c r="B158" s="83"/>
      <c r="C158" s="83"/>
      <c r="D158" s="83"/>
      <c r="E158" s="83"/>
      <c r="F158" s="83"/>
      <c r="G158" s="83"/>
      <c r="H158" s="83"/>
      <c r="I158" s="83"/>
      <c r="J158" s="67"/>
      <c r="K158" s="68"/>
    </row>
    <row r="159" spans="1:11" ht="14.45" customHeight="1" x14ac:dyDescent="0.25">
      <c r="A159" s="69"/>
      <c r="B159" s="70"/>
      <c r="C159" s="70"/>
      <c r="D159" s="70"/>
      <c r="E159" s="70"/>
      <c r="F159" s="70"/>
      <c r="G159" s="70"/>
      <c r="H159" s="70"/>
      <c r="I159" s="70"/>
      <c r="J159" s="70"/>
      <c r="K159" s="71"/>
    </row>
    <row r="160" spans="1:11" ht="14.45" customHeight="1" x14ac:dyDescent="0.25">
      <c r="A160" s="69"/>
      <c r="B160" s="70"/>
      <c r="C160" s="70"/>
      <c r="D160" s="70"/>
      <c r="E160" s="70"/>
      <c r="F160" s="70"/>
      <c r="G160" s="70"/>
      <c r="H160" s="70"/>
      <c r="I160" s="70"/>
      <c r="J160" s="70"/>
      <c r="K160" s="71"/>
    </row>
    <row r="161" spans="1:11" ht="14.45" customHeight="1" x14ac:dyDescent="0.25">
      <c r="A161" s="69"/>
      <c r="B161" s="70"/>
      <c r="C161" s="70"/>
      <c r="D161" s="70"/>
      <c r="E161" s="70"/>
      <c r="F161" s="70"/>
      <c r="G161" s="70"/>
      <c r="H161" s="70"/>
      <c r="I161" s="6"/>
      <c r="J161" s="6"/>
      <c r="K161" s="71"/>
    </row>
    <row r="162" spans="1:11" ht="14.45" customHeight="1" x14ac:dyDescent="0.25">
      <c r="A162" s="74"/>
      <c r="B162" s="18"/>
      <c r="C162" s="18"/>
      <c r="D162" s="18"/>
      <c r="E162" s="18"/>
      <c r="F162" s="18"/>
      <c r="G162" s="84" t="s">
        <v>50</v>
      </c>
      <c r="H162" s="18"/>
      <c r="I162" s="6"/>
      <c r="J162" s="6"/>
      <c r="K162" s="71"/>
    </row>
    <row r="163" spans="1:11" ht="14.45" customHeight="1" x14ac:dyDescent="0.25">
      <c r="A163" s="356" t="str">
        <f>CONCATENATE("N°__________/____R.G.                                                N° ",A12," R.G.N.R.")</f>
        <v>N°__________/____R.G.                                                N° 0000/00 R.G.N.R.</v>
      </c>
      <c r="B163" s="357"/>
      <c r="C163" s="357"/>
      <c r="D163" s="357"/>
      <c r="E163" s="357"/>
      <c r="F163" s="357"/>
      <c r="G163" s="357"/>
      <c r="H163" s="357"/>
      <c r="I163" s="357"/>
      <c r="J163" s="357"/>
      <c r="K163" s="358"/>
    </row>
    <row r="164" spans="1:11" ht="14.45" customHeight="1" x14ac:dyDescent="0.25">
      <c r="A164" s="74"/>
      <c r="B164" s="18"/>
      <c r="C164" s="18"/>
      <c r="D164" s="18"/>
      <c r="E164" s="18"/>
      <c r="F164" s="18"/>
      <c r="G164" s="18"/>
      <c r="H164" s="18"/>
      <c r="I164" s="6"/>
      <c r="J164" s="6"/>
      <c r="K164" s="71"/>
    </row>
    <row r="165" spans="1:11" ht="14.45" customHeight="1" x14ac:dyDescent="0.25">
      <c r="A165" s="354" t="s">
        <v>124</v>
      </c>
      <c r="B165" s="355"/>
      <c r="C165" s="355"/>
      <c r="D165" s="355"/>
      <c r="E165" s="355"/>
      <c r="F165" s="355"/>
      <c r="G165" s="355"/>
      <c r="H165" s="355"/>
      <c r="I165" s="355"/>
      <c r="J165" s="108"/>
      <c r="K165" s="109"/>
    </row>
    <row r="166" spans="1:11" ht="14.45" customHeight="1" x14ac:dyDescent="0.25">
      <c r="A166" s="321"/>
      <c r="B166" s="108"/>
      <c r="C166" s="108"/>
      <c r="D166" s="108"/>
      <c r="E166" s="108"/>
      <c r="F166" s="108"/>
      <c r="G166" s="108"/>
      <c r="H166" s="108"/>
      <c r="I166" s="108"/>
      <c r="J166" s="108"/>
      <c r="K166" s="109"/>
    </row>
    <row r="167" spans="1:11" ht="14.45" customHeight="1" x14ac:dyDescent="0.25">
      <c r="A167" s="319" t="s">
        <v>106</v>
      </c>
      <c r="B167" s="320"/>
      <c r="C167" s="320"/>
      <c r="D167" s="320"/>
      <c r="E167" s="320"/>
      <c r="F167" s="320"/>
      <c r="G167" s="320"/>
      <c r="H167" s="320"/>
      <c r="I167" s="320"/>
      <c r="J167" s="108"/>
      <c r="K167" s="109"/>
    </row>
    <row r="168" spans="1:11" ht="14.45" customHeight="1" x14ac:dyDescent="0.25">
      <c r="A168" s="74"/>
      <c r="B168" s="18"/>
      <c r="C168" s="18"/>
      <c r="D168" s="18"/>
      <c r="E168" s="18"/>
      <c r="F168" s="18"/>
      <c r="G168" s="18"/>
      <c r="H168" s="18"/>
      <c r="I168" s="6"/>
      <c r="J168" s="6"/>
      <c r="K168" s="71"/>
    </row>
    <row r="169" spans="1:11" ht="14.45" customHeight="1" x14ac:dyDescent="0.25">
      <c r="A169" s="351" t="s">
        <v>125</v>
      </c>
      <c r="B169" s="352"/>
      <c r="C169" s="352"/>
      <c r="D169" s="352"/>
      <c r="E169" s="352"/>
      <c r="F169" s="352"/>
      <c r="G169" s="352"/>
      <c r="H169" s="352"/>
      <c r="I169" s="352"/>
      <c r="J169" s="352"/>
      <c r="K169" s="353"/>
    </row>
    <row r="170" spans="1:11" ht="14.45" customHeight="1" x14ac:dyDescent="0.25">
      <c r="A170" s="348" t="str">
        <f>CONCATENATE("esaminata l’istanza di liquidazione ed i relativi allegati depositati dall’avv. ",A56)</f>
        <v xml:space="preserve">esaminata l’istanza di liquidazione ed i relativi allegati depositati dall’avv. </v>
      </c>
      <c r="B170" s="349"/>
      <c r="C170" s="349"/>
      <c r="D170" s="349"/>
      <c r="E170" s="349"/>
      <c r="F170" s="349"/>
      <c r="G170" s="349"/>
      <c r="H170" s="349"/>
      <c r="I170" s="349"/>
      <c r="J170" s="349"/>
      <c r="K170" s="350"/>
    </row>
    <row r="171" spans="1:11" ht="14.45" customHeight="1" x14ac:dyDescent="0.25">
      <c r="A171" s="97" t="s">
        <v>107</v>
      </c>
      <c r="B171" s="98"/>
      <c r="C171" s="98"/>
      <c r="D171" s="98"/>
      <c r="E171" s="98"/>
      <c r="F171" s="98"/>
      <c r="G171" s="98"/>
      <c r="H171" s="98"/>
      <c r="I171" s="95"/>
      <c r="J171" s="95"/>
      <c r="K171" s="96"/>
    </row>
    <row r="172" spans="1:11" ht="14.45" customHeight="1" x14ac:dyDescent="0.25">
      <c r="A172" s="97" t="str">
        <f>CONCATENATE("quale difensore di fiducia\ufficio di  ",C12)</f>
        <v xml:space="preserve">quale difensore di fiducia\ufficio di  </v>
      </c>
      <c r="B172" s="98"/>
      <c r="C172" s="98"/>
      <c r="D172" s="98"/>
      <c r="E172" s="98"/>
      <c r="F172" s="98"/>
      <c r="G172" s="98"/>
      <c r="H172" s="98"/>
      <c r="I172" s="95"/>
      <c r="J172" s="95"/>
      <c r="K172" s="96"/>
    </row>
    <row r="173" spans="1:11" ht="14.45" customHeight="1" x14ac:dyDescent="0.25">
      <c r="A173" s="322" t="s">
        <v>108</v>
      </c>
      <c r="B173" s="323"/>
      <c r="C173" s="323"/>
      <c r="D173" s="323"/>
      <c r="E173" s="323"/>
      <c r="F173" s="323"/>
      <c r="G173" s="323"/>
      <c r="H173" s="323"/>
      <c r="I173" s="323"/>
      <c r="J173" s="323"/>
      <c r="K173" s="324"/>
    </row>
    <row r="174" spans="1:11" ht="14.45" customHeight="1" x14ac:dyDescent="0.25">
      <c r="A174" s="345" t="s">
        <v>109</v>
      </c>
      <c r="B174" s="346"/>
      <c r="C174" s="346"/>
      <c r="D174" s="346"/>
      <c r="E174" s="346"/>
      <c r="F174" s="346"/>
      <c r="G174" s="346"/>
      <c r="H174" s="346"/>
      <c r="I174" s="346"/>
      <c r="J174" s="346"/>
      <c r="K174" s="347"/>
    </row>
    <row r="175" spans="1:11" ht="14.45" customHeight="1" x14ac:dyDescent="0.25">
      <c r="A175" s="345" t="s">
        <v>129</v>
      </c>
      <c r="B175" s="346"/>
      <c r="C175" s="346"/>
      <c r="D175" s="346"/>
      <c r="E175" s="346"/>
      <c r="F175" s="346"/>
      <c r="G175" s="346"/>
      <c r="H175" s="346"/>
      <c r="I175" s="346"/>
      <c r="J175" s="346"/>
      <c r="K175" s="347"/>
    </row>
    <row r="176" spans="1:11" ht="14.45" customHeight="1" x14ac:dyDescent="0.25">
      <c r="A176" s="275" t="s">
        <v>110</v>
      </c>
      <c r="B176" s="276"/>
      <c r="C176" s="276"/>
      <c r="D176" s="276"/>
      <c r="E176" s="276"/>
      <c r="F176" s="276"/>
      <c r="G176" s="276"/>
      <c r="H176" s="276"/>
      <c r="I176" s="276"/>
      <c r="J176" s="276"/>
      <c r="K176" s="277"/>
    </row>
    <row r="177" spans="1:11" ht="14.45" customHeight="1" x14ac:dyDescent="0.25">
      <c r="A177" s="169"/>
      <c r="B177" s="167"/>
      <c r="C177" s="167"/>
      <c r="D177" s="167"/>
      <c r="E177" s="167"/>
      <c r="F177" s="167"/>
      <c r="G177" s="167"/>
      <c r="H177" s="167"/>
      <c r="I177" s="167"/>
      <c r="J177" s="167"/>
      <c r="K177" s="168"/>
    </row>
    <row r="178" spans="1:11" ht="14.65" customHeight="1" x14ac:dyDescent="0.25">
      <c r="A178" s="319" t="s">
        <v>111</v>
      </c>
      <c r="B178" s="320"/>
      <c r="C178" s="320"/>
      <c r="D178" s="320"/>
      <c r="E178" s="320"/>
      <c r="F178" s="320"/>
      <c r="G178" s="320"/>
      <c r="H178" s="320"/>
      <c r="I178" s="320"/>
      <c r="J178" s="108"/>
      <c r="K178" s="109"/>
    </row>
    <row r="179" spans="1:11" ht="14.45" customHeight="1" x14ac:dyDescent="0.25">
      <c r="A179" s="97" t="str">
        <f>CONCATENATE("all’avv. ",A56)</f>
        <v xml:space="preserve">all’avv. </v>
      </c>
      <c r="B179" s="98"/>
      <c r="C179" s="98"/>
      <c r="D179" s="98"/>
      <c r="E179" s="98"/>
      <c r="F179" s="98"/>
      <c r="G179" s="98"/>
      <c r="H179" s="95"/>
      <c r="I179" s="99"/>
      <c r="J179" s="95"/>
      <c r="K179" s="96"/>
    </row>
    <row r="180" spans="1:11" ht="14.45" customHeight="1" x14ac:dyDescent="0.25">
      <c r="A180" s="17" t="str">
        <f>CONCATENATE(" la somma di € ",I92,", oltre spese generali, C.P.A ed I.V.A. come per Legge.")</f>
        <v xml:space="preserve"> la somma di € 960, oltre spese generali, C.P.A ed I.V.A. come per Legge.</v>
      </c>
      <c r="B180" s="18"/>
      <c r="C180" s="18"/>
      <c r="D180" s="18"/>
      <c r="E180" s="18"/>
      <c r="F180" s="18"/>
      <c r="G180" s="18"/>
      <c r="H180" s="18"/>
      <c r="I180" s="6"/>
      <c r="J180" s="6"/>
      <c r="K180" s="71"/>
    </row>
    <row r="181" spans="1:11" ht="14.45" customHeight="1" x14ac:dyDescent="0.25">
      <c r="A181" s="74"/>
      <c r="B181" s="18"/>
      <c r="C181" s="18"/>
      <c r="D181" s="18"/>
      <c r="E181" s="18"/>
      <c r="F181" s="18"/>
      <c r="G181" s="18"/>
      <c r="H181" s="18"/>
      <c r="I181" s="6"/>
      <c r="J181" s="6"/>
      <c r="K181" s="71"/>
    </row>
    <row r="182" spans="1:11" ht="14.45" customHeight="1" x14ac:dyDescent="0.25">
      <c r="A182" s="85" t="s">
        <v>112</v>
      </c>
      <c r="B182" s="18"/>
      <c r="C182" s="18"/>
      <c r="D182" s="18"/>
      <c r="E182" s="18"/>
      <c r="F182" s="18"/>
      <c r="G182" s="18"/>
      <c r="H182" s="18"/>
      <c r="I182" s="6"/>
      <c r="J182" s="6"/>
      <c r="K182" s="71"/>
    </row>
    <row r="183" spans="1:11" ht="14.45" customHeight="1" x14ac:dyDescent="0.25">
      <c r="A183" s="85" t="s">
        <v>113</v>
      </c>
      <c r="B183" s="18"/>
      <c r="C183" s="18"/>
      <c r="D183" s="18"/>
      <c r="E183" s="18"/>
      <c r="F183" s="18"/>
      <c r="G183" s="18"/>
      <c r="H183" s="18"/>
      <c r="I183" s="6"/>
      <c r="J183" s="6"/>
      <c r="K183" s="71"/>
    </row>
    <row r="184" spans="1:11" ht="14.45" customHeight="1" x14ac:dyDescent="0.25">
      <c r="A184" s="74"/>
      <c r="B184" s="18"/>
      <c r="C184" s="18"/>
      <c r="D184" s="18"/>
      <c r="E184" s="18"/>
      <c r="F184" s="18"/>
      <c r="G184" s="18"/>
      <c r="H184" s="18"/>
      <c r="I184" s="6"/>
      <c r="J184" s="6"/>
      <c r="K184" s="71"/>
    </row>
    <row r="185" spans="1:11" ht="14.45" customHeight="1" x14ac:dyDescent="0.25">
      <c r="A185" s="97" t="s">
        <v>126</v>
      </c>
      <c r="B185" s="98"/>
      <c r="C185" s="98"/>
      <c r="D185" s="98"/>
      <c r="E185" s="98"/>
      <c r="F185" s="98"/>
      <c r="G185" s="98"/>
      <c r="H185" s="98"/>
      <c r="I185" s="95"/>
      <c r="J185" s="95"/>
      <c r="K185" s="96"/>
    </row>
    <row r="186" spans="1:11" ht="14.45" customHeight="1" x14ac:dyDescent="0.25">
      <c r="A186" s="100"/>
      <c r="B186" s="98"/>
      <c r="C186" s="98"/>
      <c r="D186" s="98"/>
      <c r="E186" s="98"/>
      <c r="F186" s="98"/>
      <c r="G186" s="98"/>
      <c r="H186" s="98"/>
      <c r="I186" s="95"/>
      <c r="J186" s="95"/>
      <c r="K186" s="96"/>
    </row>
    <row r="187" spans="1:11" ht="14.45" customHeight="1" x14ac:dyDescent="0.25">
      <c r="A187" s="112" t="s">
        <v>114</v>
      </c>
      <c r="B187" s="113"/>
      <c r="C187" s="113"/>
      <c r="D187" s="113"/>
      <c r="E187" s="113"/>
      <c r="F187" s="113"/>
      <c r="G187" s="113"/>
      <c r="H187" s="113"/>
      <c r="I187" s="113"/>
      <c r="J187" s="113"/>
      <c r="K187" s="134"/>
    </row>
    <row r="188" spans="1:11" ht="14.45" customHeight="1" x14ac:dyDescent="0.25">
      <c r="A188" s="112" t="s">
        <v>115</v>
      </c>
      <c r="B188" s="113"/>
      <c r="C188" s="113"/>
      <c r="D188" s="113"/>
      <c r="E188" s="113"/>
      <c r="F188" s="98"/>
      <c r="G188" s="133" t="s">
        <v>116</v>
      </c>
      <c r="H188" s="113"/>
      <c r="I188" s="113"/>
      <c r="J188" s="113"/>
      <c r="K188" s="134"/>
    </row>
    <row r="189" spans="1:11" ht="14.45" customHeight="1" x14ac:dyDescent="0.25">
      <c r="A189" s="112" t="s">
        <v>117</v>
      </c>
      <c r="B189" s="113"/>
      <c r="C189" s="113"/>
      <c r="D189" s="113"/>
      <c r="E189" s="113"/>
      <c r="F189" s="98"/>
      <c r="G189" s="133" t="s">
        <v>118</v>
      </c>
      <c r="H189" s="113"/>
      <c r="I189" s="113"/>
      <c r="J189" s="113"/>
      <c r="K189" s="134"/>
    </row>
    <row r="190" spans="1:11" ht="14.45" customHeight="1" x14ac:dyDescent="0.25">
      <c r="A190" s="100"/>
      <c r="B190" s="98"/>
      <c r="C190" s="98"/>
      <c r="D190" s="98"/>
      <c r="E190" s="98"/>
      <c r="F190" s="98"/>
      <c r="G190" s="98"/>
      <c r="H190" s="98"/>
      <c r="I190" s="95"/>
      <c r="J190" s="95"/>
      <c r="K190" s="96"/>
    </row>
    <row r="191" spans="1:11" ht="14.45" customHeight="1" x14ac:dyDescent="0.25">
      <c r="A191" s="100"/>
      <c r="B191" s="98"/>
      <c r="C191" s="98"/>
      <c r="D191" s="98"/>
      <c r="E191" s="98"/>
      <c r="F191" s="98"/>
      <c r="G191" s="98"/>
      <c r="H191" s="98"/>
      <c r="I191" s="95"/>
      <c r="J191" s="95"/>
      <c r="K191" s="96"/>
    </row>
    <row r="192" spans="1:11" ht="14.45" customHeight="1" x14ac:dyDescent="0.25">
      <c r="A192" s="119" t="s">
        <v>119</v>
      </c>
      <c r="B192" s="120"/>
      <c r="C192" s="120"/>
      <c r="D192" s="120"/>
      <c r="E192" s="120"/>
      <c r="F192" s="120"/>
      <c r="G192" s="120"/>
      <c r="H192" s="120"/>
      <c r="I192" s="120"/>
      <c r="J192" s="120"/>
      <c r="K192" s="121"/>
    </row>
    <row r="193" spans="1:11" ht="14.45" customHeight="1" x14ac:dyDescent="0.25">
      <c r="A193" s="100"/>
      <c r="B193" s="98"/>
      <c r="C193" s="98"/>
      <c r="D193" s="98"/>
      <c r="E193" s="98"/>
      <c r="F193" s="98"/>
      <c r="G193" s="98"/>
      <c r="H193" s="98"/>
      <c r="I193" s="95"/>
      <c r="J193" s="95"/>
      <c r="K193" s="96"/>
    </row>
    <row r="194" spans="1:11" ht="8.4499999999999993" customHeight="1" x14ac:dyDescent="0.25">
      <c r="A194" s="315" t="s">
        <v>120</v>
      </c>
      <c r="B194" s="316"/>
      <c r="C194" s="316"/>
      <c r="D194" s="316"/>
      <c r="E194" s="316"/>
      <c r="F194" s="316"/>
      <c r="G194" s="316"/>
      <c r="H194" s="316"/>
      <c r="I194" s="316"/>
      <c r="J194" s="316"/>
      <c r="K194" s="317"/>
    </row>
    <row r="195" spans="1:11" ht="14.45" customHeight="1" x14ac:dyDescent="0.25">
      <c r="A195" s="318"/>
      <c r="B195" s="316"/>
      <c r="C195" s="316"/>
      <c r="D195" s="316"/>
      <c r="E195" s="316"/>
      <c r="F195" s="316"/>
      <c r="G195" s="316"/>
      <c r="H195" s="316"/>
      <c r="I195" s="316"/>
      <c r="J195" s="316"/>
      <c r="K195" s="317"/>
    </row>
    <row r="196" spans="1:11" ht="14.45" customHeight="1" x14ac:dyDescent="0.25">
      <c r="A196" s="100"/>
      <c r="B196" s="98"/>
      <c r="C196" s="98"/>
      <c r="D196" s="98"/>
      <c r="E196" s="98"/>
      <c r="F196" s="98"/>
      <c r="G196" s="98"/>
      <c r="H196" s="98"/>
      <c r="I196" s="95"/>
      <c r="J196" s="95"/>
      <c r="K196" s="96"/>
    </row>
    <row r="197" spans="1:11" ht="14.45" customHeight="1" x14ac:dyDescent="0.25">
      <c r="A197" s="100"/>
      <c r="B197" s="98"/>
      <c r="C197" s="98"/>
      <c r="D197" s="98"/>
      <c r="E197" s="98"/>
      <c r="F197" s="98"/>
      <c r="G197" s="98"/>
      <c r="H197" s="98"/>
      <c r="I197" s="95"/>
      <c r="J197" s="95"/>
      <c r="K197" s="96"/>
    </row>
    <row r="198" spans="1:11" ht="14.45" customHeight="1" x14ac:dyDescent="0.25">
      <c r="A198" s="112" t="s">
        <v>121</v>
      </c>
      <c r="B198" s="113"/>
      <c r="C198" s="113"/>
      <c r="D198" s="113"/>
      <c r="E198" s="113"/>
      <c r="F198" s="98"/>
      <c r="G198" s="133" t="s">
        <v>122</v>
      </c>
      <c r="H198" s="113"/>
      <c r="I198" s="113"/>
      <c r="J198" s="113"/>
      <c r="K198" s="134"/>
    </row>
    <row r="199" spans="1:11" ht="14.45" customHeight="1" x14ac:dyDescent="0.25">
      <c r="A199" s="112" t="s">
        <v>118</v>
      </c>
      <c r="B199" s="113"/>
      <c r="C199" s="113"/>
      <c r="D199" s="113"/>
      <c r="E199" s="113"/>
      <c r="F199" s="98"/>
      <c r="G199" s="133" t="s">
        <v>118</v>
      </c>
      <c r="H199" s="113"/>
      <c r="I199" s="113"/>
      <c r="J199" s="113"/>
      <c r="K199" s="134"/>
    </row>
    <row r="200" spans="1:11" ht="14.45" customHeight="1" x14ac:dyDescent="0.25">
      <c r="A200" s="74"/>
      <c r="B200" s="18"/>
      <c r="C200" s="18"/>
      <c r="D200" s="18"/>
      <c r="E200" s="18"/>
      <c r="F200" s="18"/>
      <c r="G200" s="18"/>
      <c r="H200" s="18"/>
      <c r="I200" s="6"/>
      <c r="J200" s="6"/>
      <c r="K200" s="71"/>
    </row>
    <row r="201" spans="1:11" ht="14.45" customHeight="1" x14ac:dyDescent="0.25">
      <c r="A201" s="74"/>
      <c r="B201" s="18"/>
      <c r="C201" s="18"/>
      <c r="D201" s="18"/>
      <c r="E201" s="18"/>
      <c r="F201" s="18"/>
      <c r="G201" s="18"/>
      <c r="H201" s="18"/>
      <c r="I201" s="6"/>
      <c r="J201" s="6"/>
      <c r="K201" s="71"/>
    </row>
    <row r="202" spans="1:11" ht="14.45" customHeight="1" x14ac:dyDescent="0.25">
      <c r="A202" s="17" t="s">
        <v>123</v>
      </c>
      <c r="B202" s="18"/>
      <c r="C202" s="18"/>
      <c r="D202" s="18"/>
      <c r="E202" s="18"/>
      <c r="F202" s="18"/>
      <c r="G202" s="18"/>
      <c r="H202" s="18"/>
      <c r="I202" s="6"/>
      <c r="J202" s="6"/>
      <c r="K202" s="71"/>
    </row>
    <row r="203" spans="1:11" ht="14.45" customHeight="1" x14ac:dyDescent="0.25">
      <c r="A203" s="74"/>
      <c r="B203" s="18"/>
      <c r="C203" s="18"/>
      <c r="D203" s="18"/>
      <c r="E203" s="18"/>
      <c r="F203" s="18"/>
      <c r="G203" s="18"/>
      <c r="H203" s="18"/>
      <c r="I203" s="6"/>
      <c r="J203" s="6"/>
      <c r="K203" s="71"/>
    </row>
    <row r="204" spans="1:11" ht="14.45" customHeight="1" x14ac:dyDescent="0.25">
      <c r="A204" s="74"/>
      <c r="B204" s="18"/>
      <c r="C204" s="18"/>
      <c r="D204" s="18"/>
      <c r="E204" s="18"/>
      <c r="F204" s="18"/>
      <c r="G204" s="18"/>
      <c r="H204" s="18"/>
      <c r="I204" s="6"/>
      <c r="J204" s="6"/>
      <c r="K204" s="71"/>
    </row>
    <row r="205" spans="1:11" ht="15" customHeight="1" thickBot="1" x14ac:dyDescent="0.3">
      <c r="A205" s="86" t="s">
        <v>50</v>
      </c>
      <c r="B205" s="59"/>
      <c r="C205" s="59"/>
      <c r="D205" s="59"/>
      <c r="E205" s="59"/>
      <c r="F205" s="59"/>
      <c r="G205" s="59"/>
      <c r="H205" s="59"/>
      <c r="I205" s="59"/>
      <c r="J205" s="59"/>
      <c r="K205" s="79"/>
    </row>
  </sheetData>
  <sheetProtection password="E944" sheet="1" objects="1" scenarios="1"/>
  <mergeCells count="138">
    <mergeCell ref="A170:K170"/>
    <mergeCell ref="A169:K169"/>
    <mergeCell ref="A165:K165"/>
    <mergeCell ref="A163:K163"/>
    <mergeCell ref="I74:K74"/>
    <mergeCell ref="D73:K73"/>
    <mergeCell ref="I72:K72"/>
    <mergeCell ref="B68:K69"/>
    <mergeCell ref="I82:K82"/>
    <mergeCell ref="B82:F82"/>
    <mergeCell ref="B80:F80"/>
    <mergeCell ref="I79:K79"/>
    <mergeCell ref="B79:F79"/>
    <mergeCell ref="I78:K78"/>
    <mergeCell ref="B78:F78"/>
    <mergeCell ref="I77:K77"/>
    <mergeCell ref="B77:F77"/>
    <mergeCell ref="B144:K144"/>
    <mergeCell ref="D39:K41"/>
    <mergeCell ref="A39:C39"/>
    <mergeCell ref="A194:K195"/>
    <mergeCell ref="A178:K178"/>
    <mergeCell ref="I85:K85"/>
    <mergeCell ref="A167:K167"/>
    <mergeCell ref="A166:K166"/>
    <mergeCell ref="B147:K147"/>
    <mergeCell ref="B146:K146"/>
    <mergeCell ref="B143:K143"/>
    <mergeCell ref="I89:K89"/>
    <mergeCell ref="I88:K88"/>
    <mergeCell ref="I86:K86"/>
    <mergeCell ref="A173:K173"/>
    <mergeCell ref="I83:K83"/>
    <mergeCell ref="A96:K101"/>
    <mergeCell ref="A95:K95"/>
    <mergeCell ref="A70:K71"/>
    <mergeCell ref="A56:C56"/>
    <mergeCell ref="A53:C53"/>
    <mergeCell ref="B148:K148"/>
    <mergeCell ref="H115:K115"/>
    <mergeCell ref="A175:K175"/>
    <mergeCell ref="A174:K174"/>
    <mergeCell ref="A35:C35"/>
    <mergeCell ref="A34:C34"/>
    <mergeCell ref="A40:C40"/>
    <mergeCell ref="D28:K31"/>
    <mergeCell ref="B115:F115"/>
    <mergeCell ref="I87:K87"/>
    <mergeCell ref="C14:K16"/>
    <mergeCell ref="A13:K13"/>
    <mergeCell ref="C21:K21"/>
    <mergeCell ref="A29:C30"/>
    <mergeCell ref="C18:K18"/>
    <mergeCell ref="A45:C45"/>
    <mergeCell ref="A43:C44"/>
    <mergeCell ref="A54:C55"/>
    <mergeCell ref="D42:K45"/>
    <mergeCell ref="A42:C42"/>
    <mergeCell ref="A41:C41"/>
    <mergeCell ref="B64:K67"/>
    <mergeCell ref="D53:K56"/>
    <mergeCell ref="B61:K63"/>
    <mergeCell ref="A50:C51"/>
    <mergeCell ref="A48:C48"/>
    <mergeCell ref="D46:K48"/>
    <mergeCell ref="A46:C46"/>
    <mergeCell ref="G199:K199"/>
    <mergeCell ref="A125:K128"/>
    <mergeCell ref="I93:K93"/>
    <mergeCell ref="C20:K20"/>
    <mergeCell ref="A28:C28"/>
    <mergeCell ref="C17:K17"/>
    <mergeCell ref="G198:K198"/>
    <mergeCell ref="A124:K124"/>
    <mergeCell ref="I92:K92"/>
    <mergeCell ref="A27:K27"/>
    <mergeCell ref="C19:K19"/>
    <mergeCell ref="I91:K91"/>
    <mergeCell ref="A17:B17"/>
    <mergeCell ref="A20:B20"/>
    <mergeCell ref="A199:E199"/>
    <mergeCell ref="A176:K177"/>
    <mergeCell ref="B142:K142"/>
    <mergeCell ref="A188:E188"/>
    <mergeCell ref="C133:D133"/>
    <mergeCell ref="A187:K187"/>
    <mergeCell ref="G188:K188"/>
    <mergeCell ref="G135:K135"/>
    <mergeCell ref="A189:E189"/>
    <mergeCell ref="A38:C38"/>
    <mergeCell ref="C12:K12"/>
    <mergeCell ref="A12:B12"/>
    <mergeCell ref="A129:K129"/>
    <mergeCell ref="A32:C32"/>
    <mergeCell ref="C24:K24"/>
    <mergeCell ref="A6:K9"/>
    <mergeCell ref="B76:F76"/>
    <mergeCell ref="I75:K75"/>
    <mergeCell ref="A10:B10"/>
    <mergeCell ref="A102:K104"/>
    <mergeCell ref="B75:F75"/>
    <mergeCell ref="A49:C49"/>
    <mergeCell ref="D35:K38"/>
    <mergeCell ref="A47:C47"/>
    <mergeCell ref="D32:K34"/>
    <mergeCell ref="A15:B15"/>
    <mergeCell ref="A18:B19"/>
    <mergeCell ref="C10:K10"/>
    <mergeCell ref="B58:K60"/>
    <mergeCell ref="I80:K80"/>
    <mergeCell ref="A112:K112"/>
    <mergeCell ref="C22:K22"/>
    <mergeCell ref="I81:K81"/>
    <mergeCell ref="A113:K114"/>
    <mergeCell ref="A1:K3"/>
    <mergeCell ref="A198:E198"/>
    <mergeCell ref="A4:K5"/>
    <mergeCell ref="A192:K192"/>
    <mergeCell ref="B145:K145"/>
    <mergeCell ref="A52:C52"/>
    <mergeCell ref="I90:K90"/>
    <mergeCell ref="I84:K84"/>
    <mergeCell ref="C11:K11"/>
    <mergeCell ref="A16:B16"/>
    <mergeCell ref="G189:K189"/>
    <mergeCell ref="A36:C37"/>
    <mergeCell ref="A133:B133"/>
    <mergeCell ref="A31:C31"/>
    <mergeCell ref="C23:K23"/>
    <mergeCell ref="A14:B14"/>
    <mergeCell ref="G134:K134"/>
    <mergeCell ref="D49:K52"/>
    <mergeCell ref="A33:C33"/>
    <mergeCell ref="C25:K26"/>
    <mergeCell ref="A130:K131"/>
    <mergeCell ref="A108:K111"/>
    <mergeCell ref="I76:K76"/>
    <mergeCell ref="A11:B11"/>
  </mergeCells>
  <pageMargins left="0.51249999999999996" right="0.25" top="0.75" bottom="0.75" header="0.3" footer="0.3"/>
  <pageSetup scale="95" orientation="portrait" r:id="rId1"/>
  <headerFooter>
    <oddHeader xml:space="preserve">&amp;C&amp;"Times New Roman,Normale"&amp;14&amp;K000000
PROTOCOLLO DI INTESA tra Tribunale di CUNEO e Ordine Avvocati di CUNEO
</oddHeader>
    <oddFooter>&amp;R&amp;"Georgia,Normale"&amp;8&amp;K000000&amp;P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Tribunale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Marcello Ferdinando Pisanu</dc:creator>
  <cp:lastModifiedBy>dorotea</cp:lastModifiedBy>
  <cp:lastPrinted>2017-04-07T10:33:39Z</cp:lastPrinted>
  <dcterms:created xsi:type="dcterms:W3CDTF">2017-03-29T09:48:51Z</dcterms:created>
  <dcterms:modified xsi:type="dcterms:W3CDTF">2017-05-09T11:58:55Z</dcterms:modified>
</cp:coreProperties>
</file>